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7735\Desktop\INT VD\"/>
    </mc:Choice>
  </mc:AlternateContent>
  <bookViews>
    <workbookView xWindow="0" yWindow="0" windowWidth="28800" windowHeight="12435"/>
  </bookViews>
  <sheets>
    <sheet name="KDV1 " sheetId="4" r:id="rId1"/>
    <sheet name="YASA" sheetId="7" r:id="rId2"/>
  </sheets>
  <definedNames>
    <definedName name="_xlnm.Print_Area" localSheetId="0">'KDV1 '!$A$1:$EI$288</definedName>
    <definedName name="_xlnm.Print_Area" localSheetId="1">YASA!$B$2:$G$70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J148" i="4" l="1"/>
  <c r="DJ88" i="4"/>
  <c r="DJ90" i="4" l="1"/>
  <c r="DJ152" i="4"/>
  <c r="DJ156" i="4"/>
  <c r="DJ154" i="4"/>
  <c r="DF158" i="4" s="1"/>
  <c r="DJ150" i="4"/>
  <c r="DH178" i="4" l="1"/>
  <c r="CS190" i="4" s="1"/>
  <c r="CE176" i="4"/>
  <c r="AP146" i="4"/>
  <c r="DJ130" i="4"/>
  <c r="DJ122" i="4"/>
  <c r="AD122" i="4"/>
  <c r="DJ116" i="4"/>
  <c r="DJ114" i="4"/>
  <c r="DJ112" i="4"/>
  <c r="DJ110" i="4"/>
  <c r="DJ108" i="4"/>
  <c r="AD106" i="4"/>
  <c r="DJ96" i="4"/>
  <c r="DJ94" i="4"/>
  <c r="DJ92" i="4"/>
  <c r="DE98" i="4" s="1"/>
  <c r="AD86" i="4"/>
  <c r="BN55" i="4"/>
  <c r="DJ65" i="4"/>
  <c r="DJ63" i="4"/>
  <c r="DJ61" i="4"/>
  <c r="DJ59" i="4"/>
  <c r="DJ57" i="4"/>
  <c r="DJ55" i="4"/>
  <c r="CV47" i="4"/>
  <c r="CS49" i="4" s="1"/>
  <c r="ED8" i="4"/>
  <c r="DV8" i="4"/>
  <c r="DN8" i="4"/>
  <c r="DF8" i="4"/>
  <c r="CX8" i="4"/>
  <c r="CP8" i="4"/>
  <c r="ED7" i="4"/>
  <c r="DV7" i="4"/>
  <c r="DN7" i="4"/>
  <c r="DF7" i="4"/>
  <c r="CX7" i="4"/>
  <c r="CP7" i="4"/>
  <c r="DF118" i="4" l="1"/>
  <c r="DF132" i="4"/>
  <c r="CS67" i="4"/>
  <c r="DJ67" i="4"/>
  <c r="CA13" i="4"/>
  <c r="D15" i="4" s="1"/>
  <c r="D17" i="4" s="1"/>
  <c r="D19" i="4" s="1"/>
  <c r="D21" i="4" s="1"/>
  <c r="CD21" i="4" s="1"/>
  <c r="D23" i="4" l="1"/>
  <c r="CO27" i="4" s="1"/>
  <c r="CX29" i="4" s="1"/>
  <c r="CX31" i="4" s="1"/>
  <c r="CX33" i="4" s="1"/>
  <c r="CS160" i="4"/>
  <c r="CS100" i="4"/>
  <c r="CS182" i="4" s="1"/>
  <c r="CS184" i="4" l="1"/>
  <c r="CS186" i="4" s="1"/>
  <c r="CS194" i="4" s="1"/>
  <c r="CX35" i="4"/>
  <c r="CX37" i="4" s="1"/>
  <c r="CX39" i="4" s="1"/>
  <c r="CX41" i="4" s="1"/>
  <c r="CX43" i="4" s="1"/>
  <c r="CX45" i="4" s="1"/>
  <c r="CR47" i="4" s="1"/>
  <c r="N49" i="4" s="1"/>
  <c r="CS192" i="4" l="1"/>
  <c r="CS188" i="4"/>
  <c r="CS196" i="4" s="1"/>
  <c r="CO49" i="4"/>
  <c r="DF55" i="4" s="1"/>
  <c r="N47" i="4"/>
  <c r="DF57" i="4" l="1"/>
  <c r="DF59" i="4" s="1"/>
  <c r="DF61" i="4" s="1"/>
  <c r="DF63" i="4" s="1"/>
  <c r="DF65" i="4" l="1"/>
  <c r="D67" i="4" s="1"/>
  <c r="CO67" i="4" l="1"/>
  <c r="CX78" i="4" s="1"/>
  <c r="CX80" i="4" s="1"/>
  <c r="CX82" i="4" s="1"/>
  <c r="DF86" i="4" l="1"/>
  <c r="DF88" i="4" s="1"/>
  <c r="DF90" i="4" s="1"/>
  <c r="DF92" i="4" l="1"/>
  <c r="DF94" i="4" s="1"/>
  <c r="DF96" i="4" s="1"/>
  <c r="DA98" i="4" s="1"/>
  <c r="CO100" i="4" s="1"/>
  <c r="DF106" i="4" l="1"/>
  <c r="BY182" i="4"/>
  <c r="D100" i="4"/>
  <c r="AD98" i="4"/>
  <c r="DF108" i="4"/>
  <c r="DF110" i="4" s="1"/>
  <c r="DF112" i="4" s="1"/>
  <c r="DF114" i="4" s="1"/>
  <c r="DF116" i="4" s="1"/>
  <c r="DB118" i="4" s="1"/>
  <c r="DF122" i="4" s="1"/>
  <c r="AD118" i="4" l="1"/>
  <c r="DF124" i="4"/>
  <c r="DF126" i="4" s="1"/>
  <c r="DF128" i="4" s="1"/>
  <c r="DF130" i="4" s="1"/>
  <c r="DB132" i="4" s="1"/>
  <c r="DF134" i="4" s="1"/>
  <c r="AD132" i="4" l="1"/>
  <c r="DF136" i="4"/>
  <c r="DF138" i="4" s="1"/>
  <c r="DF140" i="4" s="1"/>
  <c r="DF142" i="4" s="1"/>
  <c r="DF146" i="4" s="1"/>
  <c r="DF148" i="4" s="1"/>
  <c r="DF150" i="4" s="1"/>
  <c r="DF152" i="4" l="1"/>
  <c r="DF154" i="4" s="1"/>
  <c r="DF156" i="4" s="1"/>
  <c r="DB158" i="4" s="1"/>
  <c r="D160" i="4" s="1"/>
  <c r="AP158" i="4" l="1"/>
  <c r="CO160" i="4"/>
  <c r="CC166" i="4" s="1"/>
  <c r="CC168" i="4" l="1"/>
  <c r="CC170" i="4" s="1"/>
  <c r="CC172" i="4" s="1"/>
  <c r="CC174" i="4" s="1"/>
  <c r="CA176" i="4" s="1"/>
  <c r="DD178" i="4" s="1"/>
  <c r="BY190" i="4" s="1"/>
  <c r="DF166" i="4"/>
  <c r="DF168" i="4" s="1"/>
  <c r="DF170" i="4" s="1"/>
  <c r="DF172" i="4" s="1"/>
  <c r="DF174" i="4" s="1"/>
  <c r="BY184" i="4"/>
  <c r="CO182" i="4" l="1"/>
  <c r="CO184" i="4" s="1"/>
  <c r="D176" i="4"/>
  <c r="D178" i="4"/>
  <c r="CO186" i="4" l="1"/>
  <c r="BY188" i="4" s="1"/>
  <c r="BY192" i="4"/>
  <c r="CO188" i="4"/>
  <c r="CO190" i="4" s="1"/>
  <c r="BY186" i="4" s="1"/>
  <c r="BY194" i="4" l="1"/>
  <c r="BY196" i="4"/>
  <c r="CO192" i="4"/>
  <c r="CO194" i="4" s="1"/>
  <c r="CO196" i="4" s="1"/>
  <c r="CO200" i="4" s="1"/>
  <c r="CO202" i="4" s="1"/>
  <c r="DF206" i="4" s="1"/>
  <c r="DF208" i="4" s="1"/>
  <c r="DF210" i="4" s="1"/>
</calcChain>
</file>

<file path=xl/comments1.xml><?xml version="1.0" encoding="utf-8"?>
<comments xmlns="http://schemas.openxmlformats.org/spreadsheetml/2006/main">
  <authors>
    <author>Mete.</author>
  </authors>
  <commentList>
    <comment ref="DV5" authorId="0" shapeId="0">
      <text>
        <r>
          <rPr>
            <b/>
            <sz val="9"/>
            <color indexed="81"/>
            <rFont val="Tahoma"/>
            <family val="2"/>
            <charset val="162"/>
          </rPr>
          <t>Mete.:</t>
        </r>
        <r>
          <rPr>
            <sz val="9"/>
            <color indexed="81"/>
            <rFont val="Tahoma"/>
            <family val="2"/>
            <charset val="162"/>
          </rPr>
          <t xml:space="preserve">
gg.aa.yyyy formatında tam tarih giriniz.</t>
        </r>
      </text>
    </comment>
  </commentList>
</comments>
</file>

<file path=xl/sharedStrings.xml><?xml version="1.0" encoding="utf-8"?>
<sst xmlns="http://schemas.openxmlformats.org/spreadsheetml/2006/main" count="293" uniqueCount="227">
  <si>
    <t>KATMA DEĞER VERGİSİ BEYANNAMESİ</t>
  </si>
  <si>
    <t>VERGİLENDİRME DÖNEMİ</t>
  </si>
  <si>
    <t xml:space="preserve">YILI: </t>
  </si>
  <si>
    <t>OCA</t>
  </si>
  <si>
    <t xml:space="preserve"> ŞUB</t>
  </si>
  <si>
    <t>MAR</t>
  </si>
  <si>
    <t>NİS</t>
  </si>
  <si>
    <t>MAY</t>
  </si>
  <si>
    <t>HAZ</t>
  </si>
  <si>
    <t>TEM</t>
  </si>
  <si>
    <t>AĞU</t>
  </si>
  <si>
    <t>EYL</t>
  </si>
  <si>
    <t>EKİ</t>
  </si>
  <si>
    <t>KAS</t>
  </si>
  <si>
    <t>ARA</t>
  </si>
  <si>
    <t>TABLO - 1</t>
  </si>
  <si>
    <t>VERGİ YÜKÜMLÜSÜNE AİT BİLDİRİM</t>
  </si>
  <si>
    <t>VERGİ YÜKÜMLÜSÜNÜN</t>
  </si>
  <si>
    <t>Vergi Kimlik Numarası (*)</t>
  </si>
  <si>
    <t xml:space="preserve">Kimlik/Pasaport/Tescil Numarası </t>
  </si>
  <si>
    <t>Yasal Adresi</t>
  </si>
  <si>
    <t>E-Posta Adresi</t>
  </si>
  <si>
    <t>(Alan Kodu)</t>
  </si>
  <si>
    <t>(Telefon)</t>
  </si>
  <si>
    <t>TABLO - 2</t>
  </si>
  <si>
    <t>MAL TESLİMİ VE HİZMET İFALARININ KARŞILIĞINI TEŞKİL EDEN BEDEL TOPLAMI</t>
  </si>
  <si>
    <t>VERGİ ORANLARINA GÖRE MAL VE HİZMET TESLİMLERİNE İLİŞKİN MATRAH DAĞILIMI</t>
  </si>
  <si>
    <t>MATRAH MİKTARI</t>
  </si>
  <si>
    <t>K.D.V. ORANI</t>
  </si>
  <si>
    <t>TABLO - 3</t>
  </si>
  <si>
    <t>İLAVELER TABLOSU</t>
  </si>
  <si>
    <t>Fazla ve Yersiz Hesaplanan Katma Değer Vergisi (Md. 9/2 )</t>
  </si>
  <si>
    <t>(*)</t>
  </si>
  <si>
    <t>Bu kısıma, Vergi Yükümlülerinin Gelir ve Vergi Dairesinden alacakları Vergi Kimlik numarası yazılacaktır.</t>
  </si>
  <si>
    <t>(**)</t>
  </si>
  <si>
    <t>(***)</t>
  </si>
  <si>
    <t>Bu Kısım, özel matrah şekline tabi tabi işlemlerde matraha dahil olmayan bedel (KDV Md.23 ve Md.32/2 uyarınca çıkarılan Tüzükte belirtilen teslim ve hizmetler).</t>
  </si>
  <si>
    <t>TABLO - 4</t>
  </si>
  <si>
    <t>YÜKLENİLEN KDV MİKTARI</t>
  </si>
  <si>
    <t>Özel Matrah</t>
  </si>
  <si>
    <t>İndirim hakkı tanınan İşlemlere ilişkin önceki dönemden devreden Katma Değer Vergisi (Md. 29/2)</t>
  </si>
  <si>
    <t>KDV MİKTARI</t>
  </si>
  <si>
    <t>Satışlardan iade edilen, işlemi gerçekleşmeyen veya işleminden vazgeçilen mal ve hizmetler nedeniyle indirilmesi gereken Katma Değer Vergisi (Md. 35 )</t>
  </si>
  <si>
    <t>TABLO - 5</t>
  </si>
  <si>
    <t>KATMA DEĞER VERGİSİ DENKLEŞTİRME İŞLEMİ</t>
  </si>
  <si>
    <t>TABLO - 6</t>
  </si>
  <si>
    <t>BEYAN</t>
  </si>
  <si>
    <t xml:space="preserve">   Yukarıda beyan edilen bilgilerin tam ve doğru olduğunu beyan eder, Vergi Dairesince talep cdilecek her türlü bilgi ve belgeleri öngörülecek surede vermeyi ve/veya vermesi için İşletmenin Yetkili Muhasip-Murakıbını peşinen yetkili kıldığımı kabul ve taahhüt ederim. </t>
  </si>
  <si>
    <t>BEYANNAMENİN HANGİ SIFATLA VERİLDİĞİ.</t>
  </si>
  <si>
    <t xml:space="preserve">Vergi Yükümlüsü </t>
  </si>
  <si>
    <t xml:space="preserve">Vergi Sorumlusu </t>
  </si>
  <si>
    <t xml:space="preserve">Yasal Temsilci </t>
  </si>
  <si>
    <t xml:space="preserve">Tereke İdare Memuru </t>
  </si>
  <si>
    <t xml:space="preserve">Açık İsim:  </t>
  </si>
  <si>
    <t xml:space="preserve">İmza:  </t>
  </si>
  <si>
    <t>TABLO - 7</t>
  </si>
  <si>
    <t>DAİRECE DOLDURULACAKTIR</t>
  </si>
  <si>
    <t xml:space="preserve">Elden: </t>
  </si>
  <si>
    <t xml:space="preserve">Postadan: </t>
  </si>
  <si>
    <t>MATRAH BİLDİRİMİ</t>
  </si>
  <si>
    <t>Yasa'nın 16/1/C maddesi kapsanunda yapılan ithalat istisnası</t>
  </si>
  <si>
    <t>Kültür ve Eğitim amacı taşıyan teslim ve hizmetler (Md. 17/1 )</t>
  </si>
  <si>
    <t>Sosyal amaçlı teslim ve hizmetler ( Md. 17/2 )</t>
  </si>
  <si>
    <t>Askeri amaçlı teslim ve hizmetler ( Md. 17/3 )</t>
  </si>
  <si>
    <t>Diğer İstisnalar ( Md. 17/4)</t>
  </si>
  <si>
    <t>VERGİ BİLDİRİMİ</t>
  </si>
  <si>
    <t>Deniz ve Hava Taşıma araçlarına liman ve hava meydanlarında verilen hiz. ilişkin istis.(Md 14/1/B)</t>
  </si>
  <si>
    <t>İSTİSNA VE ÖZEL MATRAH ŞEKLİNE TABİ İŞLEMLERDE MATRAHA DAHİL OLMAYAN İŞLEMLER</t>
  </si>
  <si>
    <t>( GERÇEK USULDE VERGİLENDİRİLEN YÜKÜMLÜLERE AİT )</t>
  </si>
  <si>
    <t>HESAPLANAN KDV MİKTARI</t>
  </si>
  <si>
    <t>Bu Kısım, KDV Yasası'nın 12/1 maddesi uyarınca çıkarılan Tüzük kapsamındaki teslim bedelleri yazılacaktır.</t>
  </si>
  <si>
    <t>AÇIKLAMA</t>
  </si>
  <si>
    <t>TABLO - 8</t>
  </si>
  <si>
    <t>TABLO - 9</t>
  </si>
  <si>
    <t>İADE HAKKI DOĞURAN İŞLEMLERE VEYE İHRAÇ EDİLEN MAL VE HİZMET TESLİMLERİNE AİT BİLDİRİM</t>
  </si>
  <si>
    <t>İade Hakkı Doğuran İşlemlere ait Yüklenilen Katma Değer Vergisi</t>
  </si>
  <si>
    <t>Teslim ve Hizmet Bedeli</t>
  </si>
  <si>
    <t>Yüklenilen KDV</t>
  </si>
  <si>
    <t>Yabancı ülkeler arasında veya transit yapılan taşımacılık faaliyetleri (Md.l4/1/A)</t>
  </si>
  <si>
    <t>Deniz ve Hava Taşıma araçlarına liman ve hava meydanlarında verilen hizmetler (Md. 14/1/B )</t>
  </si>
  <si>
    <t>Temel Gıda Maddeleri Teslimleri ( Md. 29/2 )</t>
  </si>
  <si>
    <t>YÜKLENİLENLER VE İNDİRİMLER TABLOSU</t>
  </si>
  <si>
    <t>VERGİ ORANLARINA GÖRE MAL ALIMLARINA İLİŞKİN</t>
  </si>
  <si>
    <t>İADE HAKKI DOĞURAN İŞLEMLER DIŞINDAKİ İNDİRİMLER TOPLAMI</t>
  </si>
  <si>
    <t>İNDİRİM SONRASI KATMA DEĞER VERGİSİ MİKTARI</t>
  </si>
  <si>
    <t xml:space="preserve">İADE HAKKI DOĞURAN İŞLEMLERE İLİŞKİN YÜKLENİLEN K.D.V. TOPLAMI </t>
  </si>
  <si>
    <t>ÖDENMESİ GEREKEN KATMA DEĞER VERGİSİ TOPLAMI</t>
  </si>
  <si>
    <t>DAHA SONRAKİ DÖNEMLERE DEVREDİLEN K.D.V. TOPLAMI</t>
  </si>
  <si>
    <t>İADE HAKKI DOĞURAN İŞLEMLERE İLİŞKİN K.D.V. TOPLAMI</t>
  </si>
  <si>
    <t>YETKİLİ MUHASİP / MURAKIBIN</t>
  </si>
  <si>
    <t xml:space="preserve">Adresi: </t>
  </si>
  <si>
    <t xml:space="preserve">(*) </t>
  </si>
  <si>
    <t xml:space="preserve">Diplomatik istisnadan yararlananlara bu veya önceki dönemlerde yapılan ancak vergisi bu dönemde iade olunan teslim ve hizmet bedelleri ile yüklenilen vergiler yazılacaktır. </t>
  </si>
  <si>
    <t xml:space="preserve">(**) </t>
  </si>
  <si>
    <t>Yükümlü</t>
  </si>
  <si>
    <t>Katma Değer Vergisinin yükümlüleri şunlardır:</t>
  </si>
  <si>
    <t>Mal teslimi ve hizmet ifası hallerinde bu işleri yapanlar,</t>
  </si>
  <si>
    <t>İthalâtta mal ve hizmet ithal edenler,</t>
  </si>
  <si>
    <t>Vergi  Sorumlusu</t>
  </si>
  <si>
    <t>Her türlü mal ihracatı ile yurt dışındaki müşteriler için yapılan hizmetler vergiden istisnadır.</t>
  </si>
  <si>
    <t>Bu Yasa altında bir teslimin ihracat sayılabilmesi için aşağıdaki koşullar yerine getirilmiş olmalıdır:</t>
  </si>
  <si>
    <t>Teslim, yurt dışındaki bir müşteriye veya yurt dışına çıkacak bir yolcuya yapılmalıdır.</t>
  </si>
  <si>
    <t>Bu madde amaçları bakımından “yurt dışına çıkacak yolcu” deyimi, seyahat veya ticari amaçlı, gümrük kapılarından çıkış yapan kişiyi anlatır.</t>
  </si>
  <si>
    <t>Teslim konusu mal, Kuzey Kıbrıs  Türk Cumhuriyeti gümrük hattını geçmiş olmalıdır.</t>
  </si>
  <si>
    <t>Bir hizmetin, yurt dışındaki müşteriler için yapılan hizmet sayılabilmesi için aşağıdaki koşullar yerine getirilmiş olmalıdır:</t>
  </si>
  <si>
    <t>Hizmetler yurt dışındaki bir müşteri için yapılmış olmalıdır.</t>
  </si>
  <si>
    <t>Hizmetten, yurt dışında faydalanılmalıdır.</t>
  </si>
  <si>
    <t xml:space="preserve">Bu madde amaçları bakımından “yurt dışındaki müşteri” deyimi, ikametgahı, işyeri veya yasal merkezi ve iş merkezi yurt dışında olan alıcılar ile yurt içinde bulunan bir işletmenin, yurt dışında kendi adına bağımsız faaliyet gösteren şubelerini anlatır ve Gümrük ve İstihsal Yasası kuralları uyarınca gümrük hattı dışında faaliyette bulunan işletmeler ile Serbest Liman ve Bölge Yasası kuralları uyarınca Serbest Liman ve Bölgede faaliyet gösteren işletmeleri de kapsar. </t>
  </si>
  <si>
    <t>EK BİLGİLER</t>
  </si>
  <si>
    <t>TABLO - 10</t>
  </si>
  <si>
    <t>(**) İhracat İstisnası (Md. 12-13 )</t>
  </si>
  <si>
    <t>(***) Özel Matrah şekline tabi işlemlerde matraha dahil olmayan bedel (Md.23)</t>
  </si>
  <si>
    <t>HESAPLANAN KATMA DEĞER VERGİSİ TOPLAMI</t>
  </si>
  <si>
    <t xml:space="preserve">KATMA DEĞER VERGİSİ İNDİRİMLER TOPLAMI </t>
  </si>
  <si>
    <t>Yabancı ülkeler arasında veya transit yapılan taşıma işlerinde Taşımacılık İstisnası ( Md 14/1/A)</t>
  </si>
  <si>
    <t>Alışlardan iade edilen, işlemi gerçekleşmeyen veya 
işleminden vazgeçilen mal ve hizmetler nedeniyle 
eklenmesi gereken Katma Değer Vergisi ( Md. 35 )</t>
  </si>
  <si>
    <t>(**) Kredi Kartı İle Tahsil Edilen Mal ve Hizmet Teslimlerinin KDV Dahil Karşılığını Teşkil Eden Bedel</t>
  </si>
  <si>
    <t>Faaliyet Alanı</t>
  </si>
  <si>
    <t>Adı - Soyadı / Ünvanı</t>
  </si>
  <si>
    <t xml:space="preserve">Sabit Telefon No </t>
  </si>
  <si>
    <t xml:space="preserve">GSM Telefon No </t>
  </si>
  <si>
    <t>Vergi muafiyeti tanınan kuruluşların, finansmanı yurt dışından sağlanan projelerde ihaleyi alanlara yapılan teslim ve hizmetler. (Md.15/1.C)</t>
  </si>
  <si>
    <t>(***) Muafiyetli Mal ve Hizmet Alımlarında (Oranlar Tüzüğü KDV %0) Karşılığını Teşkil Eden Bedel</t>
  </si>
  <si>
    <t>Kredi Kartı ile ödemesi yapılan Mal ve Hizmet teslimlerde KDV Dahil bedel yazılacaktır.</t>
  </si>
  <si>
    <t xml:space="preserve">(***) </t>
  </si>
  <si>
    <t>KDV Oranlar Tüzüğünde %0 oranlarda bahsedilen MUAFİYETLİ mal ve Hizmet alımlarında, alınan Mal ve Hizmetin bedeli yazılacaktır</t>
  </si>
  <si>
    <t>İTHAL EDİLEN MALIN MALOLUŞ BEDELİ</t>
  </si>
  <si>
    <t>YURTİÇİ ALIMLAR KDV MATRAHI</t>
  </si>
  <si>
    <t>47/1992 SAYILI KATMA DEĞER VERGİSİ YASASI İLE İLGİLİ ÖNEMLİ YASA MADDELERİ</t>
  </si>
  <si>
    <t>1)</t>
  </si>
  <si>
    <t>A)</t>
  </si>
  <si>
    <t>B)</t>
  </si>
  <si>
    <t>C)</t>
  </si>
  <si>
    <t>Transit taşımalarda gümrük veya geçiş işlemine muhatap olanlar,</t>
  </si>
  <si>
    <t>Ç)</t>
  </si>
  <si>
    <t>Radyo ve Televizyon Kurumu ile  su, elektrik, haberleşme ve benzeri şekillerde mal teslimi veya hizmet dağıtımı yapan kurum veya kuruluşlar,</t>
  </si>
  <si>
    <t>D)</t>
  </si>
  <si>
    <t>Spor-Toto,  Loto,  Piyango  ve  benzeri  oyunlarda  oyunların teşkilât müdürlükleri   veya  bunları  düzenleyen  kuruluşların yöneticileri,</t>
  </si>
  <si>
    <t>E)</t>
  </si>
  <si>
    <t>Diğer  müşterek  bahis  ve  şans  oyunlarında  bunları  düzenle yenler,  Piyangolar Yasası  veya Bahse Tutuşma Evleri, Kumarhaneler ve Kumarı Önleme Yasası uyarınca Devletten kumarhane veya  herhangi  bir şans oyununa dayalı olarak faaliyette bulunmak için  işletme imtiyazı veya izni alanlar dahil ;</t>
  </si>
  <si>
    <t>F)</t>
  </si>
  <si>
    <t>Bu Yasanın  2’nci  maddesinin 1)’inci fıkrasının C) bendinin d) alt bendinde  belirtilen hallerde, bunları düzenleyenler  veya gösterenler,</t>
  </si>
  <si>
    <t>G)</t>
  </si>
  <si>
    <t>Bu Yasanın 2’nci maddesinin 1)’inci fıkrasının C) bendinin f) alt bendinde belirtilen hallerde,  söz konusu  mal ve hakları kiraya verenler,</t>
  </si>
  <si>
    <t>Ğ)</t>
  </si>
  <si>
    <t>Bu Yasanın 2’nci maddesinin 1)’inci fıkrasının C) bendinin g) alt bendinde belirtilen isteğe bağlı yükümlülükte, bu Yasanın 18’inci maddesi  kuralları  saklı  kalmak  koşuluyla  istemde  bulunanlar,</t>
  </si>
  <si>
    <t>Bu  fıkra  kapsamındaki  yükümlüler,  mal teslimi, hizmet ifası ve diğer işlemlerden dolayı ödemekle yükümlü oldukları Katma Değer Vergisini, mal  veya hizmet  teslimi veya işlemi  ifa  ettikleri   gerçek   veya  tüzel   kişilerden  tahsil ederler.</t>
  </si>
  <si>
    <t>2)</t>
  </si>
  <si>
    <t>Vergiye  bağlı  bir  işlem  söz konusu  olmadığı  veya  Katma Değer Vergisini, fatura veya  benzeri  belgelerde göstermeye hakkı bulunmadığı halde, düzenlediği bu tür belgelerde Katma Değer Vergisi gösterenler, bu vergiyi ödemekle yükümlüdürler.Bu husus, Yasaya  göre borçlu oldukları vergi tutarından daha yüksek bir meblağı gösteren yükümlüler için de geçerlidir.  Bu gibi  nedenlerle  fazla  ödedikleri vergilerin  indirim  hakkına sahip olmayanlara iadesi, vergiyi doğuran olayı izleyen  ayın başından  başlayarak bir yıl içinde  başvurmaları  veya  vergi incelemesi sırasında saptanması halinde yapılabilir. İade ile ilgili  usul ve esaslar, Maliye işleriyle görevli Bakan lık tarafından  Resmi Gazete’de yayımlanacak bir  Tebliğ ile belirlenir.</t>
  </si>
  <si>
    <t>Yükümlünün,  Kuzey  Kıbrıs Türk Cumhuriyeti  içinde  ikametgâhının, işyerinin veya yasal merkezinin ve iş merkezinin bulunmaması halinde  ve gerekli görülen diğer hallerde, Maliye işleriyle görevli Bakanlık, vergi alacağının güvence  altına  alınması amacıyla, vergiye bağlı işlemlere  taraf  olanları  veya  diğer ilgili gerçek veya tüzel  kişileri  verginin ödenmesinden sorumlu tutabilir.</t>
  </si>
  <si>
    <t xml:space="preserve">Mal ve Hizmet </t>
  </si>
  <si>
    <t>3)</t>
  </si>
  <si>
    <t>Aşağıdaki teslim ve hizmetler vergiden istisnadır.</t>
  </si>
  <si>
    <t>Transit  ve Kuzey Kıbrıs Türk Cumhuriyeti  ile yabancı ülkeler arasında yapılan taşımacılık işlerinde  Bakanlar Kurulunca  çıkarılacak bir Tüzükle belirlenecek olan taşıma işleri,</t>
  </si>
  <si>
    <t>Yabancı devletlerin Kuzey Kıbrıs Türk Cumhuriyetindeki diplomatik temsilciliklerine, konsolosluklarına  ve  bunların diplomatik haklara sahip  mensuplarına yapılan teslim ve hizmetler,</t>
  </si>
  <si>
    <t>Yabancı devletlerin veya uluslararası anlaşmalar gereğince vergi muafiyeti tanınan kuruluşların, finansmanı yurt dışından sağlanmak koşuluyla ihale ettikleri ve hakediş bedeli yurt dışında ihale eden tarafından ödenen projelerde ihaleyi alanlara yapılan teslim ve hizmetler.</t>
  </si>
  <si>
    <t>İthalât İstisnası</t>
  </si>
  <si>
    <t>Transit, aktarma, gümrük antreposu, geçici depo, gümrük sahası ve serbest bölge rejimlerinin uygulandığı mal ve hizmetler,</t>
  </si>
  <si>
    <t>Aşağıdaki fıkralarda öngörülen hizmet ve işlemler vergiden istisnadır.</t>
  </si>
  <si>
    <t>Kültür ve eğitim amacı taşıyan istisnalar :</t>
  </si>
  <si>
    <t>Genel ve Katma Bütçeye dahil idarelerin, belediyelerin, köyler ve bunların oluşturdukları birliklerin, döner sermayeli  kuruluşların ve Bakanlar Kurulunca onaylanan sosyal amaçlı vakıf, kurum ve  dernekler ile Beden Eğitimi ve Spor Yasası uyarınca tescil edilen fede rasyonların;</t>
  </si>
  <si>
    <t>İlmi, fenni, güzel sanatları ve amatör  sporu yaymak, ıslah  ve teşvik etmek amacıyla yaptıkları teslim ve hizmetleri,</t>
  </si>
  <si>
    <t>Tiyatro, konser salonu, kütüphane, sergi, okuma ve konferans salonları, spor tesisleri  ile müze işletmek veya yönetmek suretiyle yaptıkları  kültür ve eğitim  faaliyetlerine ilişkin teslim  ve hizmetleri,</t>
  </si>
  <si>
    <t>Sosyal amaç  taşıyan istisnalar :</t>
  </si>
  <si>
    <t>Bakanlar Kurulunca hayır kurumu olarak ilân edilen kurumların kuruluş amaçlarına uygun olarak yaptıkları ve bu  fıkranın (a) bendi dışında kalan teslim ve hizmetler, ve</t>
  </si>
  <si>
    <t>Yasaların gösterdiği gerek üzerine bedelsiz olarak yapılan mal teslimi ve hizmet  ifaları  ile  yukarıda (1)’inci  fıkrada  sayılan kurum  ve  kuruluşlara  bedelsiz olarak  yapılan  teslim ve hizmetler.</t>
  </si>
  <si>
    <t>Askeri amaç taşıyan istisnalar :</t>
  </si>
  <si>
    <t>Askeri  kuruluşlara ait fabrika, tersane ve atölyelerin kuruluş amaçlarına  uygun  olarak  yaptıkları  teslim ve  hizmetler. Kıbrıs  Türk Barış Kuvvetlerinin ayni mahiyetteki teslim ve hizmetleri dahil).</t>
  </si>
  <si>
    <t>4)</t>
  </si>
  <si>
    <t>Diğer  İstisnalar :</t>
  </si>
  <si>
    <t>Kazancı  bilânço  esasına göre saptanan kişisel işletmelerin  bilânçolarının  bir sermaye şirketine aktif ve pasifiyle  bir  bütün halinde kayıtlı bilânço değerleriyle devrolunması, kollektif  ve adi komandit şirketlerin bu koşullara uyarak sermaye şirketine dönüşmeleri işlemleri ve  Kurumlar Vergisi Yasası’nın  37’nci, 38’inci  ve 39’uncu maddelerinde belirtilen işlemler,</t>
  </si>
  <si>
    <t>Külçe altın, döviz, para, damga pulu, hisse senedi ve tahvil teslimleri  ile Banka ve Sigorta İşlemleri Vergisi Yasası  kapsamına giren işlemler,</t>
  </si>
  <si>
    <t>Kamu kuruluşları, tarım kooperatifleri, çiftçi ve su birliklerince yapılan  tarımsal  amaçlı su teslimleri ile arazi, bitki  ve hayvan ıslahına ait hizmetler ve tarımsal mücadele hizmetleri,</t>
  </si>
  <si>
    <t>İcra yoluyla yapılan satışlarda kişisel malların satışı.</t>
  </si>
  <si>
    <t>Diğer müşterek bahis ve şans oyunlarında bu bahis ve oyunlara katılma karşılığında alınan bedel,</t>
  </si>
  <si>
    <t>“Brüt Hasılat” deyimi, Gelir Vergisi Yasası’nın 4’üncü maddesinin 4)’üncü fıkrasında belirtilen anlamı taşır.</t>
  </si>
  <si>
    <t>Gümrük depolarında ve müzayede yerlerinde yapılan satışlarda kesin satış bedeli,</t>
  </si>
  <si>
    <t>İthal olunan mal ve hizmetler dolayısıyla ödenen katma değer vergisi,</t>
  </si>
  <si>
    <t>Götürü usulde vergiye bağlı yükümlülerden, gerçek usulde vergilendirmeye geçenlerin çıkaracakları envantere göre vergilendirme dönemi başındaki mallarına ait  fatura ve benzeri  belgelerde gösterilen katma değer vergisi,</t>
  </si>
  <si>
    <t>Bu Yasa’nın 17’nci maddesinin 4)’üncü fıkrasının  A) bendi uyarınca vergiden istisna edilen işlemlerde, devir olunan işletmelerce indirilemeyen katma değer vergisi.</t>
  </si>
  <si>
    <t>Bir vergilendirme döneminde indirilecek katma değer vergisi  toplamı, yükümlünün  vergiye  bağlı  işlemleri  dolayısıyla  hesaplanan katma değer vergisi toplamından  fazla olduğu  takdirde, aradaki  fark, sonraki  dönemlere  devrolunur  ve  iade  edilmez. Ancak, 28’inci madde uyarınca Bakanlar Kurulu tarafından vergi oranları indirilen mallardan sadece  temel  gıda  maddeleriyle ilgili olup, indirilemeyen vergi  iade edilir.</t>
  </si>
  <si>
    <t>Vergiyi doğuran olayı belirleyen belgelerin ait olduğu hesap döneminde işletmenin  yasal  defterlerine  kaydedilmemesi halinde, bu vergi farkı sonraki dönemlere  devrolunamaz ve iadesi yapılmaz.</t>
  </si>
  <si>
    <t>Maliye  işleriyle  görevli  Bakanlık,  vergi indirimi uygulamasında doğabilecek aksaklıkları, vergi mükerrerliğine ve vergi muafiyetine meydan vermeyecek şekilde, bu Yasa’nın ana ilkelerine uygun olarak gidermeye ve indirimle ilgili usul ve esasları, Resmi Gazete’de yayımlanacak bir Tebliğ ile düzenlemeye yetkilidir.</t>
  </si>
  <si>
    <t>Aşağıda belirtilen mal ve hizmetler ile ilgili vergiler, yükümlünün vergiye bağlı işlemleri üzerinden  hesaplanan katma değer ergisinden indirilemez.</t>
  </si>
  <si>
    <t>Teslimleri vergiye bağlı olmayan veya vergiden istisna edilmiş bulunan malların teslimi ve hizmet ifası ile ilgili alış belgelerinde gösterilen veya bu mal ve hizmetlerin maliyetleri içinde yer alan katma değer vergisi, ancak deprem, sel felaketi veya Bakanlar Kurulu tarafından yangın nedeniyle doğal afet  ilan edilen yerlerdeki gerçek veya tüzel kişilere bağış veya yardım olarak verilmek üzere, bu Yasanın 17’nci maddesinin 1)’nci fıkrasında belirtilen kurum ve kuruluşlara yapılacak mal teslimleri veya hizmet ifalarına ait katma değer vergisi hariç,</t>
  </si>
  <si>
    <t>Deprem, sel felaketi ve Bakanlar Kurulu tarafından yangın nedeniyle doğal afet ilan edilen yerlerde, felaket nedeniyle zayi olanlar hariç olmak üzere zayi olan mallara ait katma  değer vergisi,</t>
  </si>
  <si>
    <t>Gelir Vergisi Yasasına ve Kurumlar Vergisi Yasasına göre kazancın saptanmasında indirimi kabul edilmeyen giderler dolayısıyla ödenen katma değer vergisi.</t>
  </si>
  <si>
    <t>Yatırımların teşvik edilmesi amacıyla, sektör veya mal grupları itibariyle Bakanlar Kurulu, bu süreleri, Resmi Gazete’de yayımlayacağı bir emirname ile azaltmaya yetkilidir.</t>
  </si>
  <si>
    <t>Ancak, söz konusu ekonomik kıymetlerin en az üç yıl işletmede kullanılması koşuldur. Ekonomik kıymetlerin üç yıldan daha kısa bir süre içerisinde satılması, işletmeden çekilmesi, işletme dışı amaçlarla  kullanılmaya  başlanılması  halinde,  indirim  konusu  yapılan  vergi, 1)’inci fıkrada belirtilen esaslar çerçevesinde vergilendirme dönemleri itibariyle düzeltilir.</t>
  </si>
  <si>
    <t>Taşımacılık ve Taşıma Araçlarına İlişkin İstisna</t>
  </si>
  <si>
    <t>Diplomatik İstisnalar</t>
  </si>
  <si>
    <t>Vergi İndirimi</t>
  </si>
  <si>
    <t>İndirilemeyecek Katma Değer Vergisi</t>
  </si>
  <si>
    <t>Amortismana Bağlı Ekonomik  Kıymetlere Ait İndirim</t>
  </si>
  <si>
    <t>Yükümlülerin  münhasıran  gelir  getirmek amacıyla işletmelerinde  kullandıkları  deniz  ve  hava taşıma araçlarına liman ve hava meydanlarında verilen hizmetler.</t>
  </si>
  <si>
    <t>Uluslararası  andlaşmalar  gereğince,  vergi  muafiyeti  tanınan uluslararası kuruluşlara ve bunların mensuplarına yapılan teslim ve hizmetler.</t>
  </si>
  <si>
    <t>Yukarıda 1)’inci fıkrada sayılan kurum ve kuruluşların hastahane, dispanser,  klinik,  senatoryum,  kan  ve  organ  nakline mahsus  bankalar,  röntgen,  tahlil  laboratuarı,  huzur evleri gibi kuruluşları işletmek  veya  yönetmek  suretiyle  yaptıkları her türlü sağlık ve sosyal amaçlı teslim ve hizmetler,</t>
  </si>
  <si>
    <t>Bahse Tutuşma Evleri, Kumarhaneler ve Kumarı Önleme Yasası uyarınca Devletten kumarhane veya herhangi bir şans oyununa dayalı olarak faaliyette bulunmak için işletme imtiyazı veya izni alan iş yerlerinde, jeton ve benzeri araçlarla kumar oynanmasında, bu  araçlar  karşılığında, işletmenin aldığı  her türlü  bedel ; diğer hallerde ise her gün için elde edilen brüt hasılattır.</t>
  </si>
  <si>
    <t>Profesyonel   sanatçıların  yer   aldığı  gösteriler  ve konserler ile profesyonel sporcuların katıldığı sportif faaliyetler, maçlar ve yarışlar ve yarışmalar düzenlenmesi ve gösterilmesinde bunların icra edildiği yerlere giriş karşılığında alınan bedel,</t>
  </si>
  <si>
    <t>Bakanlar Kurulu, işin niteliğini göz önünde bulundurarak, çıkaracağı bir Tüzükle özel matrah şekilleri belirlemeye yetkilidir.</t>
  </si>
  <si>
    <t xml:space="preserve">Yükümlüler, yaptıkları vergiye bağlı işlemleri üzerinden hesaplanan katma değer vergisinden, bu Yasada aksine kural olmadıkça, faaliyetlerine ilişkin olarak aşağıdaki vergileri indirebilirler. </t>
  </si>
  <si>
    <t>Amortismana  bağlı  ekonomik  kıymetlerin  katma değer vergisi, bunların aktife girdiği veya kullanılmaya başlandığı vergilendirme döneminden başlayarak, üç yıl içinde  ve  üç  eşit  miktarda,  bu bölümdeki esaslar çerçevesinde indirim konusu yapılır.</t>
  </si>
  <si>
    <t>Vergi Sorumlusu, verginin ödenmesi balımından alacaklı Vergi Dairesine karşı muhatap olan kişidir.</t>
  </si>
  <si>
    <t xml:space="preserve"> İhracat İstisnasının Koşulları</t>
  </si>
  <si>
    <t>Kültür, Eğitim, Sosyal ve Askeri   Amaçlı İstisnalarla Diğer İstisnalar</t>
  </si>
  <si>
    <t xml:space="preserve">9) </t>
  </si>
  <si>
    <r>
      <t>Vergi Sorumlusu</t>
    </r>
    <r>
      <rPr>
        <sz val="6"/>
        <color theme="1"/>
        <rFont val="Calibri"/>
        <family val="2"/>
        <charset val="162"/>
        <scheme val="minor"/>
      </rPr>
      <t xml:space="preserve"> (Vergi Usul Yasası)</t>
    </r>
  </si>
  <si>
    <t>ALIŞLARDAN İADE EDİLEN KDV MATRAHI</t>
  </si>
  <si>
    <t>YURTİÇİ MAL
ALIMLAR</t>
  </si>
  <si>
    <t>YURTDIŞI MAL
ALIMLAR</t>
  </si>
  <si>
    <t>KDV ORANI</t>
  </si>
  <si>
    <t>İndirim hakkı tanınan işlemlerde kullanılan Amortismana tabi Ekonomik Kıymetlere ilişkin önceki dönemden devreden ve bu döneme tekabül eden KDV (Md. 31)</t>
  </si>
  <si>
    <t>İndirim hakkı tanınan işlemlerde kullanılan Amortismana tabi Ekonomik Kıymetlere ilişkin bu döneme tekabül eden K.D. Vergisi (Md 31)</t>
  </si>
  <si>
    <t xml:space="preserve">Beyannin alındığı Tarih: </t>
  </si>
  <si>
    <t xml:space="preserve">Alanın Adı Soyadı: </t>
  </si>
  <si>
    <t>İmzası:</t>
  </si>
  <si>
    <t xml:space="preserve">VKN / Sicil No: </t>
  </si>
  <si>
    <t xml:space="preserve">Telefon No: </t>
  </si>
  <si>
    <t>İhracat teslimleri ve bu teslimlere ilişkin hizmetler ile yurt dışındaki müşteriler için yapılan hizmetler (Md.12-13)</t>
  </si>
  <si>
    <t>LEFKOSA</t>
  </si>
  <si>
    <t>Önceki dönemlerde İndirim konusu yapılan, ancak KDV YasasıYıın 30(1) ve (3) fıkraları uyarınca indirimi mümkün olmayan KDV  (Md.30)</t>
  </si>
  <si>
    <t>DİĞER İNDİRİMLER</t>
  </si>
  <si>
    <t>Maaş Giderleri Hariç, Hizmet Alımları ve Diğer Giderlere ait Katma Değer Matrhı ve Vergisi</t>
  </si>
  <si>
    <t>Diplomatik İstisna kapsamına giren alıcılara bu dönemde iade olunan K.D. Vergisi ( KDV Diplomatik İstisna Tüzüğü Md. 9/1 )</t>
  </si>
  <si>
    <t>(*)Diplomatik veya Uluslararası kuruluşlara ve mensuplarına istisna kapsamında varolan teslim ve hizmetler (Md.15)</t>
  </si>
  <si>
    <t>"Asıl Faaliyet Dışındaki Gelirler" ile " Amortisman tabi Ekonomik  Kıymetlerin satışından" HESAPLANAN Katma Değer Vergisi.</t>
  </si>
  <si>
    <t>ÖM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</si>
</sst>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 "/>
    <numFmt numFmtId="165" formatCode="yyyy"/>
    <numFmt numFmtId="166" formatCode="[&lt;=9999999]###\-####;\(###\)\ ###\-####"/>
    <numFmt numFmtId="167" formatCode="000\-000\-000"/>
    <numFmt numFmtId="168" formatCode="#,##0.00&quot;     &quot;"/>
    <numFmt numFmtId="169" formatCode="#,##0.00&quot;          &quot;"/>
  </numFmts>
  <fonts count="92" x14ac:knownFonts="1">
    <font>
      <sz val="10"/>
      <color theme="1"/>
      <name val="Calibri"/>
      <family val="2"/>
      <charset val="162"/>
      <scheme val="minor"/>
    </font>
    <font>
      <sz val="12"/>
      <name val="Arial Tur"/>
      <charset val="162"/>
    </font>
    <font>
      <b/>
      <sz val="14"/>
      <color indexed="48"/>
      <name val="Arial"/>
      <family val="2"/>
    </font>
    <font>
      <sz val="18"/>
      <name val="Arial"/>
      <family val="2"/>
    </font>
    <font>
      <b/>
      <sz val="14"/>
      <name val="Arial"/>
      <family val="2"/>
    </font>
    <font>
      <sz val="10"/>
      <name val="Arial"/>
      <family val="2"/>
    </font>
    <font>
      <sz val="14"/>
      <name val="Arial"/>
      <family val="2"/>
    </font>
    <font>
      <sz val="16"/>
      <name val="Arial"/>
      <family val="2"/>
    </font>
    <font>
      <sz val="16"/>
      <color indexed="48"/>
      <name val="Arial"/>
      <family val="2"/>
    </font>
    <font>
      <sz val="8"/>
      <color indexed="48"/>
      <name val="Arial"/>
      <family val="2"/>
    </font>
    <font>
      <sz val="7"/>
      <color indexed="48"/>
      <name val="Arial"/>
      <family val="2"/>
    </font>
    <font>
      <sz val="12"/>
      <color indexed="48"/>
      <name val="Arial"/>
      <family val="2"/>
    </font>
    <font>
      <b/>
      <sz val="10"/>
      <color indexed="48"/>
      <name val="Arial"/>
      <family val="2"/>
    </font>
    <font>
      <b/>
      <sz val="12"/>
      <color indexed="48"/>
      <name val="Arial"/>
      <family val="2"/>
    </font>
    <font>
      <b/>
      <sz val="16"/>
      <name val="Arial"/>
      <family val="2"/>
    </font>
    <font>
      <b/>
      <sz val="16"/>
      <color indexed="48"/>
      <name val="Arial"/>
      <family val="2"/>
    </font>
    <font>
      <sz val="26"/>
      <color indexed="48"/>
      <name val="Arial Tur"/>
      <charset val="162"/>
    </font>
    <font>
      <sz val="18"/>
      <color indexed="48"/>
      <name val="Arial"/>
      <family val="2"/>
    </font>
    <font>
      <sz val="10"/>
      <color indexed="48"/>
      <name val="Arial"/>
      <family val="2"/>
    </font>
    <font>
      <sz val="14"/>
      <color indexed="48"/>
      <name val="Arial"/>
      <family val="2"/>
    </font>
    <font>
      <sz val="6"/>
      <color indexed="48"/>
      <name val="Arial"/>
      <family val="2"/>
    </font>
    <font>
      <sz val="12"/>
      <color indexed="48"/>
      <name val="Arial Tur"/>
      <charset val="162"/>
    </font>
    <font>
      <b/>
      <sz val="9"/>
      <color indexed="48"/>
      <name val="Arial"/>
      <family val="2"/>
      <charset val="162"/>
    </font>
    <font>
      <b/>
      <sz val="7"/>
      <color indexed="48"/>
      <name val="Arial"/>
      <family val="2"/>
      <charset val="162"/>
    </font>
    <font>
      <b/>
      <sz val="10"/>
      <color indexed="48"/>
      <name val="Arial"/>
      <family val="2"/>
      <charset val="162"/>
    </font>
    <font>
      <b/>
      <sz val="28"/>
      <color indexed="48"/>
      <name val="Arial"/>
      <family val="2"/>
    </font>
    <font>
      <sz val="12"/>
      <color indexed="48"/>
      <name val="Calibri"/>
      <family val="2"/>
      <charset val="162"/>
      <scheme val="minor"/>
    </font>
    <font>
      <b/>
      <sz val="12"/>
      <color theme="1"/>
      <name val="Calibri"/>
      <family val="2"/>
      <charset val="162"/>
      <scheme val="minor"/>
    </font>
    <font>
      <b/>
      <sz val="9"/>
      <color indexed="48"/>
      <name val="Arial"/>
      <family val="2"/>
    </font>
    <font>
      <sz val="9"/>
      <color indexed="48"/>
      <name val="Arial"/>
      <family val="2"/>
    </font>
    <font>
      <b/>
      <sz val="8"/>
      <color indexed="48"/>
      <name val="Arial"/>
      <family val="2"/>
    </font>
    <font>
      <b/>
      <sz val="7"/>
      <color indexed="48"/>
      <name val="Arial"/>
      <family val="2"/>
    </font>
    <font>
      <b/>
      <sz val="8"/>
      <color indexed="48"/>
      <name val="Calibri"/>
      <family val="2"/>
      <charset val="162"/>
      <scheme val="minor"/>
    </font>
    <font>
      <sz val="10"/>
      <color indexed="48"/>
      <name val="Calibri"/>
      <family val="2"/>
      <charset val="162"/>
      <scheme val="minor"/>
    </font>
    <font>
      <b/>
      <sz val="10"/>
      <color indexed="48"/>
      <name val="Calibri"/>
      <family val="2"/>
      <charset val="162"/>
      <scheme val="minor"/>
    </font>
    <font>
      <sz val="7"/>
      <color indexed="48"/>
      <name val="Calibri"/>
      <family val="2"/>
      <charset val="162"/>
      <scheme val="minor"/>
    </font>
    <font>
      <sz val="8"/>
      <color indexed="48"/>
      <name val="Calibri"/>
      <family val="2"/>
      <charset val="162"/>
      <scheme val="minor"/>
    </font>
    <font>
      <b/>
      <sz val="9"/>
      <color indexed="48"/>
      <name val="Calibri"/>
      <family val="2"/>
      <charset val="162"/>
      <scheme val="minor"/>
    </font>
    <font>
      <sz val="12"/>
      <name val="Calibri"/>
      <family val="2"/>
      <charset val="162"/>
      <scheme val="minor"/>
    </font>
    <font>
      <sz val="9"/>
      <color indexed="48"/>
      <name val="Calibri"/>
      <family val="2"/>
      <charset val="162"/>
      <scheme val="minor"/>
    </font>
    <font>
      <b/>
      <sz val="8"/>
      <name val="Calibri"/>
      <family val="2"/>
      <charset val="162"/>
      <scheme val="minor"/>
    </font>
    <font>
      <b/>
      <sz val="12"/>
      <color indexed="48"/>
      <name val="Calibri"/>
      <family val="2"/>
      <charset val="162"/>
      <scheme val="minor"/>
    </font>
    <font>
      <b/>
      <sz val="9"/>
      <name val="Calibri"/>
      <family val="2"/>
      <charset val="162"/>
      <scheme val="minor"/>
    </font>
    <font>
      <b/>
      <sz val="6"/>
      <color indexed="48"/>
      <name val="Calibri"/>
      <family val="2"/>
      <charset val="162"/>
      <scheme val="minor"/>
    </font>
    <font>
      <b/>
      <sz val="11"/>
      <color indexed="48"/>
      <name val="Calibri"/>
      <family val="2"/>
      <charset val="162"/>
      <scheme val="minor"/>
    </font>
    <font>
      <b/>
      <sz val="7"/>
      <color indexed="48"/>
      <name val="Calibri"/>
      <family val="2"/>
      <charset val="162"/>
      <scheme val="minor"/>
    </font>
    <font>
      <sz val="10"/>
      <name val="Arial"/>
      <family val="2"/>
      <charset val="162"/>
    </font>
    <font>
      <sz val="9"/>
      <color indexed="48"/>
      <name val="Arial"/>
      <family val="2"/>
      <charset val="162"/>
    </font>
    <font>
      <sz val="6"/>
      <color indexed="48"/>
      <name val="Arial Tur"/>
      <charset val="162"/>
    </font>
    <font>
      <b/>
      <sz val="10"/>
      <color indexed="48"/>
      <name val="Courier New"/>
      <family val="3"/>
      <charset val="162"/>
    </font>
    <font>
      <sz val="7"/>
      <color indexed="48"/>
      <name val="Courier New"/>
      <family val="3"/>
      <charset val="162"/>
    </font>
    <font>
      <b/>
      <sz val="12"/>
      <color indexed="48"/>
      <name val="Courier New"/>
      <family val="3"/>
      <charset val="162"/>
    </font>
    <font>
      <sz val="8.5"/>
      <color indexed="48"/>
      <name val="Calibri"/>
      <family val="2"/>
      <charset val="162"/>
      <scheme val="minor"/>
    </font>
    <font>
      <sz val="9"/>
      <color indexed="48"/>
      <name val="Calibri Light"/>
      <family val="2"/>
      <charset val="162"/>
      <scheme val="major"/>
    </font>
    <font>
      <b/>
      <u/>
      <sz val="10"/>
      <color indexed="48"/>
      <name val="Calibri"/>
      <family val="2"/>
      <charset val="162"/>
      <scheme val="minor"/>
    </font>
    <font>
      <b/>
      <sz val="10"/>
      <color theme="1"/>
      <name val="Calibri"/>
      <family val="2"/>
      <charset val="162"/>
      <scheme val="minor"/>
    </font>
    <font>
      <b/>
      <u/>
      <sz val="16"/>
      <color theme="1"/>
      <name val="Calibri"/>
      <family val="2"/>
      <charset val="162"/>
      <scheme val="minor"/>
    </font>
    <font>
      <b/>
      <sz val="6"/>
      <color theme="1"/>
      <name val="Calibri"/>
      <family val="2"/>
      <charset val="162"/>
      <scheme val="minor"/>
    </font>
    <font>
      <sz val="6"/>
      <color theme="1"/>
      <name val="Calibri"/>
      <family val="2"/>
      <charset val="162"/>
      <scheme val="minor"/>
    </font>
    <font>
      <b/>
      <sz val="11"/>
      <color indexed="48"/>
      <name val="Courier New"/>
      <family val="3"/>
      <charset val="162"/>
    </font>
    <font>
      <sz val="9"/>
      <color indexed="48"/>
      <name val="Calibri"/>
      <family val="2"/>
      <scheme val="minor"/>
    </font>
    <font>
      <sz val="10"/>
      <color theme="1"/>
      <name val="Calibri"/>
      <family val="2"/>
      <charset val="162"/>
      <scheme val="minor"/>
    </font>
    <font>
      <b/>
      <sz val="11"/>
      <color theme="1"/>
      <name val="Calibri"/>
      <family val="2"/>
      <charset val="162"/>
      <scheme val="minor"/>
    </font>
    <font>
      <b/>
      <sz val="14"/>
      <name val="Arial"/>
      <family val="2"/>
      <charset val="162"/>
    </font>
    <font>
      <b/>
      <sz val="10"/>
      <name val="Arial"/>
      <family val="2"/>
      <charset val="162"/>
    </font>
    <font>
      <b/>
      <sz val="10"/>
      <name val="Arial"/>
      <family val="2"/>
    </font>
    <font>
      <b/>
      <sz val="14"/>
      <name val="Calibri Light"/>
      <family val="2"/>
      <charset val="162"/>
      <scheme val="major"/>
    </font>
    <font>
      <sz val="14"/>
      <name val="Calibri Light"/>
      <family val="2"/>
      <charset val="162"/>
      <scheme val="major"/>
    </font>
    <font>
      <b/>
      <sz val="12"/>
      <name val="Arial Tur"/>
      <charset val="162"/>
    </font>
    <font>
      <b/>
      <sz val="11"/>
      <name val="Arial"/>
      <family val="2"/>
      <charset val="162"/>
    </font>
    <font>
      <b/>
      <sz val="12"/>
      <name val="Arial"/>
      <family val="2"/>
      <charset val="162"/>
    </font>
    <font>
      <sz val="10"/>
      <color indexed="48"/>
      <name val="Arial"/>
      <family val="2"/>
      <charset val="162"/>
    </font>
    <font>
      <sz val="12"/>
      <name val="Arial"/>
      <family val="2"/>
      <charset val="162"/>
    </font>
    <font>
      <sz val="7"/>
      <color indexed="48"/>
      <name val="Arial"/>
      <family val="2"/>
      <charset val="162"/>
    </font>
    <font>
      <sz val="12"/>
      <color indexed="48"/>
      <name val="Arial"/>
      <family val="2"/>
      <charset val="162"/>
    </font>
    <font>
      <b/>
      <sz val="12"/>
      <color rgb="FFC00000"/>
      <name val="Arial"/>
      <family val="2"/>
      <charset val="162"/>
    </font>
    <font>
      <b/>
      <sz val="8"/>
      <color theme="1"/>
      <name val="Calibri"/>
      <family val="2"/>
      <charset val="162"/>
      <scheme val="minor"/>
    </font>
    <font>
      <sz val="10"/>
      <color theme="1"/>
      <name val="Arial"/>
      <family val="2"/>
      <charset val="162"/>
    </font>
    <font>
      <sz val="8"/>
      <color theme="1"/>
      <name val="Arial"/>
      <family val="2"/>
      <charset val="162"/>
    </font>
    <font>
      <sz val="8"/>
      <name val="Arial"/>
      <family val="2"/>
      <charset val="162"/>
    </font>
    <font>
      <b/>
      <sz val="12"/>
      <color theme="1"/>
      <name val="Arial"/>
      <family val="2"/>
      <charset val="162"/>
    </font>
    <font>
      <b/>
      <sz val="20"/>
      <color indexed="48"/>
      <name val="Arial"/>
      <family val="2"/>
    </font>
    <font>
      <sz val="7.5"/>
      <color indexed="48"/>
      <name val="Calibri"/>
      <family val="2"/>
      <charset val="162"/>
      <scheme val="minor"/>
    </font>
    <font>
      <b/>
      <sz val="9"/>
      <color indexed="48"/>
      <name val="Calibri"/>
      <family val="2"/>
      <scheme val="minor"/>
    </font>
    <font>
      <sz val="11"/>
      <color theme="1"/>
      <name val="Arial"/>
      <family val="2"/>
      <charset val="162"/>
    </font>
    <font>
      <sz val="9"/>
      <color indexed="81"/>
      <name val="Tahoma"/>
      <family val="2"/>
      <charset val="162"/>
    </font>
    <font>
      <b/>
      <sz val="9"/>
      <color indexed="81"/>
      <name val="Tahoma"/>
      <family val="2"/>
      <charset val="162"/>
    </font>
    <font>
      <sz val="9"/>
      <color theme="1"/>
      <name val="Arial"/>
      <family val="2"/>
      <charset val="162"/>
    </font>
    <font>
      <sz val="9"/>
      <name val="Calibri"/>
      <family val="2"/>
      <charset val="162"/>
      <scheme val="minor"/>
    </font>
    <font>
      <sz val="9"/>
      <name val="Arial"/>
      <family val="2"/>
      <charset val="162"/>
    </font>
    <font>
      <sz val="10"/>
      <name val="Calibri"/>
      <family val="2"/>
      <charset val="162"/>
      <scheme val="minor"/>
    </font>
    <font>
      <b/>
      <sz val="12"/>
      <color rgb="FFFF0000"/>
      <name val="Calibri"/>
      <family val="2"/>
      <charset val="162"/>
      <scheme val="minor"/>
    </font>
  </fonts>
  <fills count="8">
    <fill>
      <patternFill patternType="none"/>
    </fill>
    <fill>
      <patternFill patternType="gray125"/>
    </fill>
    <fill>
      <patternFill patternType="solid">
        <fgColor theme="4" tint="0.39997558519241921"/>
        <bgColor indexed="64"/>
      </patternFill>
    </fill>
    <fill>
      <patternFill patternType="gray125">
        <bgColor auto="1"/>
      </patternFill>
    </fill>
    <fill>
      <patternFill patternType="solid">
        <fgColor theme="4" tint="0.79998168889431442"/>
        <bgColor indexed="64"/>
      </patternFill>
    </fill>
    <fill>
      <patternFill patternType="solid">
        <fgColor theme="0" tint="-4.9989318521683403E-2"/>
        <bgColor indexed="64"/>
      </patternFill>
    </fill>
    <fill>
      <patternFill patternType="gray0625"/>
    </fill>
    <fill>
      <patternFill patternType="solid">
        <fgColor theme="4" tint="0.79995117038483843"/>
        <bgColor auto="1"/>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right style="thin">
        <color indexed="48"/>
      </right>
      <top style="thin">
        <color indexed="48"/>
      </top>
      <bottom style="thin">
        <color indexed="48"/>
      </bottom>
      <diagonal/>
    </border>
    <border>
      <left/>
      <right/>
      <top/>
      <bottom style="hair">
        <color auto="1"/>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hair">
        <color auto="1"/>
      </bottom>
      <diagonal/>
    </border>
  </borders>
  <cellStyleXfs count="3">
    <xf numFmtId="0" fontId="0" fillId="0" borderId="0"/>
    <xf numFmtId="0" fontId="1" fillId="0" borderId="0"/>
    <xf numFmtId="0" fontId="46" fillId="0" borderId="0"/>
  </cellStyleXfs>
  <cellXfs count="469">
    <xf numFmtId="0" fontId="0" fillId="0" borderId="0" xfId="0"/>
    <xf numFmtId="0" fontId="0" fillId="0" borderId="0" xfId="0" applyAlignment="1">
      <alignment vertical="top"/>
    </xf>
    <xf numFmtId="164" fontId="55" fillId="0" borderId="0" xfId="0" applyNumberFormat="1" applyFont="1" applyAlignment="1">
      <alignment vertical="top"/>
    </xf>
    <xf numFmtId="0" fontId="55" fillId="0" borderId="0" xfId="0" applyFont="1" applyAlignment="1">
      <alignment horizontal="left" vertical="top"/>
    </xf>
    <xf numFmtId="0" fontId="57" fillId="0" borderId="11" xfId="0" applyFont="1" applyBorder="1" applyAlignment="1">
      <alignment horizontal="left" vertical="top"/>
    </xf>
    <xf numFmtId="164" fontId="57" fillId="0" borderId="0" xfId="0" applyNumberFormat="1" applyFont="1" applyAlignment="1">
      <alignment vertical="top"/>
    </xf>
    <xf numFmtId="0" fontId="58" fillId="0" borderId="0" xfId="0" applyFont="1" applyAlignment="1">
      <alignment vertical="top"/>
    </xf>
    <xf numFmtId="0" fontId="58" fillId="0" borderId="10" xfId="0" applyFont="1" applyBorder="1" applyAlignment="1">
      <alignment vertical="top"/>
    </xf>
    <xf numFmtId="0" fontId="58" fillId="0" borderId="0" xfId="0" applyFont="1" applyAlignment="1">
      <alignment horizontal="right" vertical="top"/>
    </xf>
    <xf numFmtId="0" fontId="57" fillId="0" borderId="11" xfId="0" applyFont="1" applyBorder="1" applyAlignment="1">
      <alignment horizontal="left" vertical="top" wrapText="1"/>
    </xf>
    <xf numFmtId="0" fontId="2" fillId="0" borderId="0" xfId="1" applyFont="1" applyAlignment="1" applyProtection="1">
      <alignment horizontal="centerContinuous" vertical="center"/>
      <protection hidden="1"/>
    </xf>
    <xf numFmtId="0" fontId="3" fillId="0" borderId="0" xfId="1" applyFont="1" applyAlignment="1" applyProtection="1">
      <alignment horizontal="centerContinuous" vertical="center"/>
      <protection hidden="1"/>
    </xf>
    <xf numFmtId="0" fontId="4" fillId="0" borderId="0" xfId="1" applyFont="1" applyAlignment="1" applyProtection="1">
      <alignment horizontal="centerContinuous" vertical="center"/>
      <protection hidden="1"/>
    </xf>
    <xf numFmtId="0" fontId="5" fillId="0" borderId="0" xfId="1" applyFont="1" applyAlignment="1" applyProtection="1">
      <alignment horizontal="centerContinuous" vertical="center"/>
      <protection hidden="1"/>
    </xf>
    <xf numFmtId="0" fontId="6" fillId="0" borderId="0" xfId="1" applyFont="1" applyAlignment="1" applyProtection="1">
      <alignment horizontal="centerContinuous" vertical="center"/>
      <protection hidden="1"/>
    </xf>
    <xf numFmtId="0" fontId="7" fillId="0" borderId="0" xfId="1" applyFont="1" applyAlignment="1" applyProtection="1">
      <alignment horizontal="centerContinuous" vertical="center"/>
      <protection hidden="1"/>
    </xf>
    <xf numFmtId="0" fontId="8" fillId="0" borderId="0" xfId="1" applyFont="1" applyAlignment="1" applyProtection="1">
      <alignment horizontal="centerContinuous" vertical="center"/>
      <protection hidden="1"/>
    </xf>
    <xf numFmtId="0" fontId="10" fillId="0" borderId="0" xfId="1" applyFont="1" applyAlignment="1" applyProtection="1">
      <alignment horizontal="centerContinuous" vertical="center"/>
      <protection hidden="1"/>
    </xf>
    <xf numFmtId="0" fontId="11" fillId="0" borderId="0" xfId="1" applyFont="1" applyProtection="1">
      <protection hidden="1"/>
    </xf>
    <xf numFmtId="0" fontId="12" fillId="0" borderId="0" xfId="1" applyFont="1" applyAlignment="1" applyProtection="1">
      <alignment horizontal="centerContinuous" vertical="top"/>
      <protection hidden="1"/>
    </xf>
    <xf numFmtId="0" fontId="2" fillId="0" borderId="0" xfId="1" applyFont="1" applyAlignment="1" applyProtection="1">
      <alignment horizontal="centerContinuous" vertical="top"/>
      <protection hidden="1"/>
    </xf>
    <xf numFmtId="0" fontId="3" fillId="0" borderId="0" xfId="1" applyFont="1" applyAlignment="1" applyProtection="1">
      <alignment horizontal="centerContinuous" vertical="top"/>
      <protection hidden="1"/>
    </xf>
    <xf numFmtId="0" fontId="11" fillId="0" borderId="0" xfId="1" applyFont="1" applyAlignment="1" applyProtection="1">
      <alignment vertical="top"/>
      <protection hidden="1"/>
    </xf>
    <xf numFmtId="0" fontId="14" fillId="0" borderId="0" xfId="1" applyFont="1" applyAlignment="1" applyProtection="1">
      <alignment horizontal="center" vertical="center"/>
      <protection hidden="1"/>
    </xf>
    <xf numFmtId="0" fontId="15" fillId="0" borderId="0" xfId="1" applyFont="1" applyAlignment="1" applyProtection="1">
      <alignment horizontal="center" vertical="center"/>
      <protection hidden="1"/>
    </xf>
    <xf numFmtId="0" fontId="16" fillId="0" borderId="0" xfId="1" applyFont="1" applyAlignment="1" applyProtection="1">
      <alignment horizontal="right" vertical="center"/>
      <protection hidden="1"/>
    </xf>
    <xf numFmtId="0" fontId="17" fillId="0" borderId="0" xfId="1" applyFont="1" applyAlignment="1" applyProtection="1">
      <alignment horizontal="centerContinuous" vertical="center"/>
      <protection hidden="1"/>
    </xf>
    <xf numFmtId="0" fontId="18" fillId="0" borderId="0" xfId="1" applyFont="1" applyAlignment="1" applyProtection="1">
      <alignment horizontal="centerContinuous" vertical="center"/>
      <protection hidden="1"/>
    </xf>
    <xf numFmtId="0" fontId="19" fillId="0" borderId="0" xfId="1" applyFont="1" applyAlignment="1" applyProtection="1">
      <alignment horizontal="centerContinuous" vertical="center"/>
      <protection hidden="1"/>
    </xf>
    <xf numFmtId="0" fontId="8" fillId="0" borderId="0" xfId="1" applyFont="1" applyAlignment="1" applyProtection="1">
      <alignment horizontal="center" vertical="center"/>
      <protection hidden="1"/>
    </xf>
    <xf numFmtId="0" fontId="22" fillId="0" borderId="25" xfId="1" applyFont="1" applyBorder="1" applyAlignment="1" applyProtection="1">
      <alignment wrapText="1"/>
      <protection hidden="1"/>
    </xf>
    <xf numFmtId="0" fontId="12" fillId="0" borderId="0" xfId="1" applyFont="1" applyAlignment="1" applyProtection="1">
      <alignment vertical="center"/>
      <protection hidden="1"/>
    </xf>
    <xf numFmtId="0" fontId="9" fillId="0" borderId="0" xfId="1" applyFont="1" applyAlignment="1" applyProtection="1">
      <alignment vertical="center"/>
      <protection hidden="1"/>
    </xf>
    <xf numFmtId="0" fontId="21" fillId="0" borderId="0" xfId="1" applyFont="1" applyAlignment="1" applyProtection="1">
      <alignment vertical="center"/>
      <protection hidden="1"/>
    </xf>
    <xf numFmtId="0" fontId="11" fillId="0" borderId="26" xfId="1" applyFont="1" applyBorder="1" applyProtection="1">
      <protection hidden="1"/>
    </xf>
    <xf numFmtId="0" fontId="22" fillId="0" borderId="22" xfId="1" applyFont="1" applyBorder="1" applyAlignment="1" applyProtection="1">
      <alignment vertical="center" wrapText="1"/>
      <protection hidden="1"/>
    </xf>
    <xf numFmtId="0" fontId="22" fillId="0" borderId="27" xfId="1" applyFont="1" applyBorder="1" applyAlignment="1" applyProtection="1">
      <alignment vertical="center" wrapText="1"/>
      <protection hidden="1"/>
    </xf>
    <xf numFmtId="0" fontId="1" fillId="0" borderId="0" xfId="1" applyProtection="1">
      <protection hidden="1"/>
    </xf>
    <xf numFmtId="0" fontId="10" fillId="0" borderId="0" xfId="1" applyFont="1" applyAlignment="1" applyProtection="1">
      <alignment vertical="center"/>
      <protection hidden="1"/>
    </xf>
    <xf numFmtId="0" fontId="18" fillId="0" borderId="0" xfId="1" applyFont="1" applyAlignment="1" applyProtection="1">
      <alignment vertical="center"/>
      <protection hidden="1"/>
    </xf>
    <xf numFmtId="0" fontId="12" fillId="0" borderId="0" xfId="1" applyFont="1" applyAlignment="1" applyProtection="1">
      <alignment horizontal="centerContinuous" vertical="center"/>
      <protection hidden="1"/>
    </xf>
    <xf numFmtId="0" fontId="25" fillId="0" borderId="0" xfId="1" applyFont="1" applyAlignment="1" applyProtection="1">
      <alignment vertical="center"/>
      <protection hidden="1"/>
    </xf>
    <xf numFmtId="0" fontId="11" fillId="0" borderId="0" xfId="1" applyFont="1" applyAlignment="1" applyProtection="1">
      <alignment vertical="center"/>
      <protection hidden="1"/>
    </xf>
    <xf numFmtId="0" fontId="20" fillId="0" borderId="0" xfId="1" applyFont="1" applyAlignment="1" applyProtection="1">
      <alignment vertical="center"/>
      <protection hidden="1"/>
    </xf>
    <xf numFmtId="0" fontId="26" fillId="0" borderId="0" xfId="1" applyFont="1" applyAlignment="1" applyProtection="1">
      <alignment vertical="center"/>
      <protection hidden="1"/>
    </xf>
    <xf numFmtId="0" fontId="26" fillId="0" borderId="10" xfId="1" applyFont="1" applyBorder="1" applyAlignment="1" applyProtection="1">
      <alignment vertical="center"/>
      <protection hidden="1"/>
    </xf>
    <xf numFmtId="0" fontId="26" fillId="0" borderId="0" xfId="1" applyFont="1" applyProtection="1">
      <protection hidden="1"/>
    </xf>
    <xf numFmtId="0" fontId="18" fillId="0" borderId="0" xfId="1" applyFont="1" applyAlignment="1" applyProtection="1">
      <alignment horizontal="center" vertical="center"/>
      <protection hidden="1"/>
    </xf>
    <xf numFmtId="0" fontId="28" fillId="0" borderId="0" xfId="1" applyFont="1" applyAlignment="1" applyProtection="1">
      <alignment vertical="center"/>
      <protection hidden="1"/>
    </xf>
    <xf numFmtId="0" fontId="13" fillId="0" borderId="0" xfId="1" applyFont="1" applyAlignment="1" applyProtection="1">
      <alignment horizontal="center" vertical="center"/>
      <protection hidden="1"/>
    </xf>
    <xf numFmtId="0" fontId="29" fillId="0" borderId="0" xfId="1" applyFont="1" applyAlignment="1" applyProtection="1">
      <alignment vertical="center"/>
      <protection hidden="1"/>
    </xf>
    <xf numFmtId="0" fontId="29" fillId="0" borderId="11" xfId="1" applyFont="1" applyBorder="1" applyAlignment="1" applyProtection="1">
      <alignment horizontal="right" vertical="center"/>
      <protection hidden="1"/>
    </xf>
    <xf numFmtId="0" fontId="30" fillId="0" borderId="0" xfId="1" applyFont="1" applyAlignment="1" applyProtection="1">
      <alignment horizontal="center" vertical="center" textRotation="90"/>
      <protection hidden="1"/>
    </xf>
    <xf numFmtId="0" fontId="18" fillId="0" borderId="0" xfId="1" applyFont="1" applyAlignment="1" applyProtection="1">
      <alignment horizontal="left" vertical="center"/>
      <protection hidden="1"/>
    </xf>
    <xf numFmtId="0" fontId="10" fillId="0" borderId="0" xfId="1" applyFont="1" applyAlignment="1" applyProtection="1">
      <alignment horizontal="left" vertical="center"/>
      <protection hidden="1"/>
    </xf>
    <xf numFmtId="0" fontId="29" fillId="0" borderId="0" xfId="1" applyFont="1" applyAlignment="1" applyProtection="1">
      <alignment horizontal="right" vertical="center"/>
      <protection hidden="1"/>
    </xf>
    <xf numFmtId="0" fontId="47" fillId="0" borderId="0" xfId="1" applyFont="1" applyAlignment="1" applyProtection="1">
      <alignment horizontal="center" vertical="center"/>
      <protection hidden="1"/>
    </xf>
    <xf numFmtId="0" fontId="31" fillId="0" borderId="0" xfId="1" applyFont="1" applyAlignment="1" applyProtection="1">
      <alignment vertical="center"/>
      <protection hidden="1"/>
    </xf>
    <xf numFmtId="0" fontId="10" fillId="0" borderId="0" xfId="1" applyFont="1" applyAlignment="1" applyProtection="1">
      <alignment horizontal="center" vertical="center"/>
      <protection hidden="1"/>
    </xf>
    <xf numFmtId="0" fontId="48" fillId="0" borderId="0" xfId="1" applyFont="1" applyAlignment="1" applyProtection="1">
      <alignment horizontal="left" vertical="top"/>
      <protection hidden="1"/>
    </xf>
    <xf numFmtId="0" fontId="1" fillId="0" borderId="0" xfId="1" applyAlignment="1" applyProtection="1">
      <alignment horizontal="left"/>
      <protection hidden="1"/>
    </xf>
    <xf numFmtId="0" fontId="32" fillId="0" borderId="0" xfId="1" applyFont="1" applyAlignment="1" applyProtection="1">
      <alignment horizontal="center" vertical="center" textRotation="90"/>
      <protection hidden="1"/>
    </xf>
    <xf numFmtId="0" fontId="33" fillId="0" borderId="0" xfId="1" applyFont="1" applyAlignment="1" applyProtection="1">
      <alignment vertical="center"/>
      <protection hidden="1"/>
    </xf>
    <xf numFmtId="0" fontId="32" fillId="0" borderId="0" xfId="1" applyFont="1" applyAlignment="1" applyProtection="1">
      <alignment vertical="center"/>
      <protection hidden="1"/>
    </xf>
    <xf numFmtId="0" fontId="34" fillId="0" borderId="0" xfId="1" applyFont="1" applyAlignment="1" applyProtection="1">
      <alignment horizontal="center" vertical="center"/>
      <protection hidden="1"/>
    </xf>
    <xf numFmtId="0" fontId="34" fillId="0" borderId="0" xfId="1" applyFont="1" applyAlignment="1" applyProtection="1">
      <alignment vertical="center"/>
      <protection hidden="1"/>
    </xf>
    <xf numFmtId="0" fontId="33" fillId="0" borderId="0" xfId="1" applyFont="1" applyAlignment="1" applyProtection="1">
      <alignment horizontal="center" vertical="center"/>
      <protection hidden="1"/>
    </xf>
    <xf numFmtId="0" fontId="37" fillId="0" borderId="0" xfId="1" applyFont="1" applyAlignment="1" applyProtection="1">
      <alignment vertical="center"/>
      <protection hidden="1"/>
    </xf>
    <xf numFmtId="0" fontId="36" fillId="0" borderId="0" xfId="1" applyFont="1" applyAlignment="1" applyProtection="1">
      <alignment vertical="center"/>
      <protection hidden="1"/>
    </xf>
    <xf numFmtId="0" fontId="39" fillId="0" borderId="0" xfId="1" applyFont="1" applyProtection="1">
      <protection hidden="1"/>
    </xf>
    <xf numFmtId="0" fontId="39" fillId="0" borderId="0" xfId="1" applyFont="1" applyAlignment="1" applyProtection="1">
      <alignment vertical="center"/>
      <protection hidden="1"/>
    </xf>
    <xf numFmtId="0" fontId="36" fillId="0" borderId="0" xfId="1" applyFont="1" applyAlignment="1" applyProtection="1">
      <alignment horizontal="left" vertical="center"/>
      <protection hidden="1"/>
    </xf>
    <xf numFmtId="0" fontId="37" fillId="0" borderId="0" xfId="1" applyFont="1" applyAlignment="1" applyProtection="1">
      <alignment horizontal="center" vertical="center"/>
      <protection hidden="1"/>
    </xf>
    <xf numFmtId="0" fontId="32" fillId="0" borderId="0" xfId="1" applyFont="1" applyAlignment="1" applyProtection="1">
      <alignment horizontal="center" vertical="center"/>
      <protection hidden="1"/>
    </xf>
    <xf numFmtId="0" fontId="36" fillId="0" borderId="0" xfId="1" applyFont="1" applyAlignment="1" applyProtection="1">
      <alignment horizontal="center" vertical="center"/>
      <protection hidden="1"/>
    </xf>
    <xf numFmtId="0" fontId="32" fillId="0" borderId="0" xfId="1" applyFont="1" applyAlignment="1" applyProtection="1">
      <alignment horizontal="right" vertical="center"/>
      <protection hidden="1"/>
    </xf>
    <xf numFmtId="0" fontId="38" fillId="0" borderId="0" xfId="1" applyFont="1" applyAlignment="1" applyProtection="1">
      <alignment horizontal="right" vertical="center"/>
      <protection hidden="1"/>
    </xf>
    <xf numFmtId="0" fontId="36" fillId="0" borderId="0" xfId="1" applyFont="1" applyAlignment="1" applyProtection="1">
      <alignment horizontal="right" vertical="center"/>
      <protection hidden="1"/>
    </xf>
    <xf numFmtId="0" fontId="37" fillId="0" borderId="0" xfId="1" applyFont="1" applyAlignment="1" applyProtection="1">
      <alignment horizontal="center" vertical="center" textRotation="90"/>
      <protection hidden="1"/>
    </xf>
    <xf numFmtId="0" fontId="42" fillId="0" borderId="0" xfId="1" applyFont="1" applyAlignment="1" applyProtection="1">
      <alignment vertical="center"/>
      <protection hidden="1"/>
    </xf>
    <xf numFmtId="0" fontId="38" fillId="0" borderId="0" xfId="1" applyFont="1" applyAlignment="1" applyProtection="1">
      <alignment vertical="center"/>
      <protection hidden="1"/>
    </xf>
    <xf numFmtId="0" fontId="32" fillId="0" borderId="0" xfId="1" applyFont="1" applyProtection="1">
      <protection hidden="1"/>
    </xf>
    <xf numFmtId="0" fontId="41" fillId="0" borderId="0" xfId="1" applyFont="1" applyAlignment="1" applyProtection="1">
      <alignment vertical="center"/>
      <protection hidden="1"/>
    </xf>
    <xf numFmtId="0" fontId="41" fillId="0" borderId="0" xfId="1" applyFont="1" applyProtection="1">
      <protection hidden="1"/>
    </xf>
    <xf numFmtId="0" fontId="35" fillId="0" borderId="0" xfId="1" applyFont="1" applyProtection="1">
      <protection hidden="1"/>
    </xf>
    <xf numFmtId="0" fontId="32" fillId="0" borderId="0" xfId="1" applyFont="1" applyAlignment="1" applyProtection="1">
      <alignment horizontal="center" textRotation="90"/>
      <protection hidden="1"/>
    </xf>
    <xf numFmtId="0" fontId="37" fillId="0" borderId="0" xfId="1" applyFont="1" applyProtection="1">
      <protection hidden="1"/>
    </xf>
    <xf numFmtId="0" fontId="43" fillId="0" borderId="0" xfId="1" applyFont="1" applyAlignment="1" applyProtection="1">
      <alignment horizontal="center" vertical="center" textRotation="90" wrapText="1"/>
      <protection hidden="1"/>
    </xf>
    <xf numFmtId="0" fontId="41" fillId="0" borderId="0" xfId="1" applyFont="1" applyAlignment="1" applyProtection="1">
      <alignment vertical="center" textRotation="90" wrapText="1"/>
      <protection hidden="1"/>
    </xf>
    <xf numFmtId="0" fontId="33" fillId="0" borderId="0" xfId="1" applyFont="1" applyAlignment="1" applyProtection="1">
      <alignment vertical="center" wrapText="1"/>
      <protection hidden="1"/>
    </xf>
    <xf numFmtId="0" fontId="33" fillId="0" borderId="0" xfId="1" applyFont="1" applyAlignment="1" applyProtection="1">
      <alignment horizontal="left" vertical="center"/>
      <protection hidden="1"/>
    </xf>
    <xf numFmtId="0" fontId="26" fillId="0" borderId="0" xfId="1" applyFont="1" applyAlignment="1" applyProtection="1">
      <alignment horizontal="left"/>
      <protection hidden="1"/>
    </xf>
    <xf numFmtId="0" fontId="37" fillId="0" borderId="10" xfId="1" applyFont="1" applyBorder="1" applyAlignment="1" applyProtection="1">
      <alignment vertical="center"/>
      <protection hidden="1"/>
    </xf>
    <xf numFmtId="0" fontId="34" fillId="0" borderId="0" xfId="1" applyFont="1" applyAlignment="1" applyProtection="1">
      <alignment horizontal="left" vertical="center" textRotation="90"/>
      <protection hidden="1"/>
    </xf>
    <xf numFmtId="0" fontId="34" fillId="0" borderId="0" xfId="1" applyFont="1" applyAlignment="1" applyProtection="1">
      <alignment horizontal="left" vertical="center"/>
      <protection hidden="1"/>
    </xf>
    <xf numFmtId="0" fontId="33" fillId="0" borderId="0" xfId="1" applyFont="1" applyAlignment="1" applyProtection="1">
      <alignment horizontal="left"/>
      <protection hidden="1"/>
    </xf>
    <xf numFmtId="0" fontId="33" fillId="0" borderId="0" xfId="1" applyFont="1" applyProtection="1">
      <protection hidden="1"/>
    </xf>
    <xf numFmtId="0" fontId="32" fillId="0" borderId="0" xfId="1" applyFont="1" applyAlignment="1" applyProtection="1">
      <alignment horizontal="left" vertical="center" textRotation="90"/>
      <protection hidden="1"/>
    </xf>
    <xf numFmtId="0" fontId="35" fillId="0" borderId="0" xfId="1" applyFont="1" applyAlignment="1" applyProtection="1">
      <alignment horizontal="left" vertical="center"/>
      <protection hidden="1"/>
    </xf>
    <xf numFmtId="0" fontId="40" fillId="0" borderId="0" xfId="1" applyFont="1" applyAlignment="1" applyProtection="1">
      <alignment vertical="center"/>
      <protection hidden="1"/>
    </xf>
    <xf numFmtId="0" fontId="34" fillId="0" borderId="0" xfId="1" applyFont="1" applyAlignment="1" applyProtection="1">
      <alignment horizontal="center" vertical="center" textRotation="90"/>
      <protection hidden="1"/>
    </xf>
    <xf numFmtId="0" fontId="33" fillId="0" borderId="0" xfId="1" applyFont="1" applyAlignment="1" applyProtection="1">
      <alignment horizontal="left" wrapText="1"/>
      <protection hidden="1"/>
    </xf>
    <xf numFmtId="0" fontId="36" fillId="0" borderId="0" xfId="1" applyFont="1" applyAlignment="1" applyProtection="1">
      <alignment horizontal="left" wrapText="1"/>
      <protection hidden="1"/>
    </xf>
    <xf numFmtId="0" fontId="36" fillId="0" borderId="0" xfId="1" applyFont="1" applyAlignment="1" applyProtection="1">
      <alignment horizontal="right"/>
      <protection hidden="1"/>
    </xf>
    <xf numFmtId="0" fontId="36" fillId="0" borderId="0" xfId="1" applyFont="1" applyAlignment="1" applyProtection="1">
      <alignment wrapText="1"/>
      <protection hidden="1"/>
    </xf>
    <xf numFmtId="0" fontId="39" fillId="0" borderId="0" xfId="1" applyFont="1" applyAlignment="1" applyProtection="1">
      <alignment horizontal="right"/>
      <protection hidden="1"/>
    </xf>
    <xf numFmtId="0" fontId="9" fillId="0" borderId="0" xfId="1" applyFont="1" applyAlignment="1" applyProtection="1">
      <alignment horizontal="right" vertical="center"/>
      <protection hidden="1"/>
    </xf>
    <xf numFmtId="0" fontId="10" fillId="0" borderId="0" xfId="1" applyFont="1" applyProtection="1">
      <protection hidden="1"/>
    </xf>
    <xf numFmtId="0" fontId="36" fillId="0" borderId="5" xfId="1" applyFont="1" applyBorder="1" applyAlignment="1" applyProtection="1">
      <alignment vertical="top"/>
      <protection hidden="1"/>
    </xf>
    <xf numFmtId="0" fontId="10" fillId="0" borderId="5" xfId="1" applyFont="1" applyBorder="1" applyAlignment="1" applyProtection="1">
      <alignment vertical="top" wrapText="1"/>
      <protection hidden="1"/>
    </xf>
    <xf numFmtId="0" fontId="10" fillId="0" borderId="5" xfId="1" applyFont="1" applyBorder="1" applyAlignment="1" applyProtection="1">
      <alignment vertical="center" wrapText="1"/>
      <protection hidden="1"/>
    </xf>
    <xf numFmtId="0" fontId="36" fillId="0" borderId="0" xfId="1" applyFont="1" applyAlignment="1" applyProtection="1">
      <alignment vertical="top"/>
      <protection hidden="1"/>
    </xf>
    <xf numFmtId="0" fontId="10" fillId="0" borderId="0" xfId="1" applyFont="1" applyAlignment="1" applyProtection="1">
      <alignment vertical="top" wrapText="1"/>
      <protection hidden="1"/>
    </xf>
    <xf numFmtId="0" fontId="10" fillId="0" borderId="0" xfId="1" applyFont="1" applyAlignment="1" applyProtection="1">
      <alignment vertical="center" wrapText="1"/>
      <protection hidden="1"/>
    </xf>
    <xf numFmtId="0" fontId="36" fillId="0" borderId="10" xfId="1" applyFont="1" applyBorder="1" applyAlignment="1" applyProtection="1">
      <alignment horizontal="left" vertical="center" wrapText="1"/>
      <protection hidden="1"/>
    </xf>
    <xf numFmtId="0" fontId="36" fillId="0" borderId="8" xfId="1" applyFont="1" applyBorder="1" applyAlignment="1" applyProtection="1">
      <alignment vertical="top"/>
      <protection hidden="1"/>
    </xf>
    <xf numFmtId="0" fontId="10" fillId="0" borderId="8" xfId="1" applyFont="1" applyBorder="1" applyAlignment="1" applyProtection="1">
      <alignment vertical="top" wrapText="1"/>
      <protection hidden="1"/>
    </xf>
    <xf numFmtId="0" fontId="10" fillId="0" borderId="8" xfId="1" applyFont="1" applyBorder="1" applyAlignment="1" applyProtection="1">
      <alignment vertical="center" wrapText="1"/>
      <protection hidden="1"/>
    </xf>
    <xf numFmtId="0" fontId="36" fillId="0" borderId="8" xfId="1" applyFont="1" applyBorder="1" applyAlignment="1" applyProtection="1">
      <alignment vertical="center"/>
      <protection hidden="1"/>
    </xf>
    <xf numFmtId="0" fontId="36" fillId="0" borderId="8" xfId="1" applyFont="1" applyBorder="1" applyAlignment="1" applyProtection="1">
      <alignment vertical="center" wrapText="1"/>
      <protection hidden="1"/>
    </xf>
    <xf numFmtId="0" fontId="36" fillId="0" borderId="9" xfId="1" applyFont="1" applyBorder="1" applyAlignment="1" applyProtection="1">
      <alignment vertical="center" wrapText="1"/>
      <protection hidden="1"/>
    </xf>
    <xf numFmtId="0" fontId="26" fillId="0" borderId="0" xfId="1" applyFont="1" applyAlignment="1" applyProtection="1">
      <alignment vertical="center" textRotation="90"/>
      <protection hidden="1"/>
    </xf>
    <xf numFmtId="0" fontId="9" fillId="0" borderId="0" xfId="1" applyFont="1" applyProtection="1">
      <protection hidden="1"/>
    </xf>
    <xf numFmtId="0" fontId="71" fillId="0" borderId="0" xfId="1" applyFont="1" applyAlignment="1" applyProtection="1">
      <alignment vertical="center"/>
      <protection hidden="1"/>
    </xf>
    <xf numFmtId="0" fontId="72" fillId="0" borderId="0" xfId="1" applyFont="1" applyAlignment="1" applyProtection="1">
      <alignment vertical="center"/>
      <protection hidden="1"/>
    </xf>
    <xf numFmtId="0" fontId="24" fillId="0" borderId="0" xfId="1" applyFont="1" applyAlignment="1" applyProtection="1">
      <alignment horizontal="center" vertical="center"/>
      <protection hidden="1"/>
    </xf>
    <xf numFmtId="0" fontId="73" fillId="0" borderId="0" xfId="1" applyFont="1" applyAlignment="1" applyProtection="1">
      <alignment vertical="center"/>
      <protection hidden="1"/>
    </xf>
    <xf numFmtId="0" fontId="24" fillId="0" borderId="0" xfId="1" applyFont="1" applyAlignment="1" applyProtection="1">
      <alignment vertical="center"/>
      <protection hidden="1"/>
    </xf>
    <xf numFmtId="0" fontId="71" fillId="0" borderId="0" xfId="1" applyFont="1" applyAlignment="1" applyProtection="1">
      <alignment horizontal="center" vertical="center"/>
      <protection hidden="1"/>
    </xf>
    <xf numFmtId="0" fontId="74" fillId="0" borderId="0" xfId="1" applyFont="1" applyProtection="1">
      <protection hidden="1"/>
    </xf>
    <xf numFmtId="168" fontId="33" fillId="0" borderId="0" xfId="1" applyNumberFormat="1" applyFont="1" applyAlignment="1" applyProtection="1">
      <alignment horizontal="right" vertical="center"/>
      <protection hidden="1"/>
    </xf>
    <xf numFmtId="0" fontId="26" fillId="0" borderId="0" xfId="1" applyFont="1" applyAlignment="1" applyProtection="1">
      <alignment horizontal="right"/>
      <protection hidden="1"/>
    </xf>
    <xf numFmtId="0" fontId="33" fillId="0" borderId="0" xfId="1" applyFont="1" applyAlignment="1" applyProtection="1">
      <alignment horizontal="right" vertical="center"/>
      <protection hidden="1"/>
    </xf>
    <xf numFmtId="169" fontId="33" fillId="0" borderId="0" xfId="1" applyNumberFormat="1" applyFont="1" applyAlignment="1" applyProtection="1">
      <alignment horizontal="right" vertical="center"/>
      <protection hidden="1"/>
    </xf>
    <xf numFmtId="169" fontId="26" fillId="0" borderId="0" xfId="1" applyNumberFormat="1" applyFont="1" applyAlignment="1" applyProtection="1">
      <alignment horizontal="right"/>
      <protection hidden="1"/>
    </xf>
    <xf numFmtId="168" fontId="26" fillId="0" borderId="0" xfId="1" applyNumberFormat="1" applyFont="1" applyAlignment="1" applyProtection="1">
      <alignment horizontal="right"/>
      <protection hidden="1"/>
    </xf>
    <xf numFmtId="168" fontId="32" fillId="0" borderId="0" xfId="1" applyNumberFormat="1" applyFont="1" applyAlignment="1" applyProtection="1">
      <alignment horizontal="right" vertical="center"/>
      <protection hidden="1"/>
    </xf>
    <xf numFmtId="0" fontId="83" fillId="0" borderId="0" xfId="1" applyFont="1" applyAlignment="1" applyProtection="1">
      <alignment horizontal="left" vertical="center" textRotation="90"/>
      <protection hidden="1"/>
    </xf>
    <xf numFmtId="0" fontId="83" fillId="0" borderId="0" xfId="1" applyFont="1" applyAlignment="1" applyProtection="1">
      <alignment horizontal="left" vertical="center"/>
      <protection hidden="1"/>
    </xf>
    <xf numFmtId="0" fontId="83" fillId="0" borderId="0" xfId="1" applyFont="1" applyAlignment="1" applyProtection="1">
      <alignment horizontal="left"/>
      <protection hidden="1"/>
    </xf>
    <xf numFmtId="0" fontId="12" fillId="0" borderId="0" xfId="1" applyFont="1" applyAlignment="1" applyProtection="1">
      <alignment horizontal="center" vertical="center"/>
      <protection hidden="1"/>
    </xf>
    <xf numFmtId="0" fontId="35" fillId="0" borderId="0" xfId="1" applyFont="1" applyAlignment="1" applyProtection="1">
      <alignment vertical="center"/>
      <protection hidden="1"/>
    </xf>
    <xf numFmtId="0" fontId="36" fillId="0" borderId="0" xfId="1" applyFont="1" applyAlignment="1" applyProtection="1">
      <alignment horizontal="center" vertical="center" textRotation="90"/>
      <protection hidden="1"/>
    </xf>
    <xf numFmtId="49" fontId="11" fillId="0" borderId="0" xfId="1" applyNumberFormat="1" applyFont="1" applyProtection="1">
      <protection hidden="1"/>
    </xf>
    <xf numFmtId="49" fontId="29" fillId="0" borderId="0" xfId="1" applyNumberFormat="1" applyFont="1" applyAlignment="1" applyProtection="1">
      <alignment wrapText="1"/>
      <protection hidden="1"/>
    </xf>
    <xf numFmtId="0" fontId="30" fillId="0" borderId="0" xfId="1" applyFont="1" applyAlignment="1" applyProtection="1">
      <alignment horizontal="center" vertical="top" textRotation="90"/>
      <protection hidden="1"/>
    </xf>
    <xf numFmtId="0" fontId="18" fillId="0" borderId="0" xfId="1" applyFont="1" applyAlignment="1" applyProtection="1">
      <alignment horizontal="centerContinuous" vertical="top"/>
      <protection hidden="1"/>
    </xf>
    <xf numFmtId="0" fontId="18" fillId="0" borderId="0" xfId="1" applyFont="1" applyAlignment="1" applyProtection="1">
      <alignment vertical="top"/>
      <protection hidden="1"/>
    </xf>
    <xf numFmtId="49" fontId="11" fillId="0" borderId="0" xfId="1" applyNumberFormat="1" applyFont="1" applyAlignment="1" applyProtection="1">
      <alignment vertical="top"/>
      <protection hidden="1"/>
    </xf>
    <xf numFmtId="49" fontId="29" fillId="0" borderId="8" xfId="1" applyNumberFormat="1" applyFont="1" applyBorder="1" applyAlignment="1" applyProtection="1">
      <alignment wrapText="1"/>
      <protection hidden="1"/>
    </xf>
    <xf numFmtId="168" fontId="39" fillId="0" borderId="0" xfId="1" applyNumberFormat="1" applyFont="1" applyAlignment="1" applyProtection="1">
      <alignment horizontal="right"/>
      <protection hidden="1"/>
    </xf>
    <xf numFmtId="168" fontId="39" fillId="0" borderId="0" xfId="1" applyNumberFormat="1" applyFont="1" applyAlignment="1" applyProtection="1">
      <alignment horizontal="right" vertical="center"/>
      <protection hidden="1"/>
    </xf>
    <xf numFmtId="0" fontId="39" fillId="0" borderId="0" xfId="1" applyFont="1" applyAlignment="1" applyProtection="1">
      <alignment horizontal="center" vertical="center"/>
      <protection hidden="1"/>
    </xf>
    <xf numFmtId="168" fontId="46" fillId="0" borderId="1" xfId="1" applyNumberFormat="1" applyFont="1" applyBorder="1" applyAlignment="1" applyProtection="1">
      <alignment horizontal="right" vertical="center"/>
      <protection locked="0"/>
    </xf>
    <xf numFmtId="168" fontId="46" fillId="0" borderId="2" xfId="1" applyNumberFormat="1" applyFont="1" applyBorder="1" applyAlignment="1" applyProtection="1">
      <alignment horizontal="right" vertical="center"/>
      <protection locked="0"/>
    </xf>
    <xf numFmtId="168" fontId="46" fillId="0" borderId="3" xfId="1" applyNumberFormat="1" applyFont="1" applyBorder="1" applyAlignment="1" applyProtection="1">
      <alignment horizontal="right" vertical="center"/>
      <protection locked="0"/>
    </xf>
    <xf numFmtId="0" fontId="51" fillId="5" borderId="4" xfId="1" applyFont="1" applyFill="1" applyBorder="1" applyAlignment="1" applyProtection="1">
      <alignment horizontal="center" vertical="center" textRotation="90"/>
      <protection hidden="1"/>
    </xf>
    <xf numFmtId="0" fontId="51" fillId="5" borderId="5" xfId="1" applyFont="1" applyFill="1" applyBorder="1" applyAlignment="1" applyProtection="1">
      <alignment horizontal="center" vertical="center" textRotation="90"/>
      <protection hidden="1"/>
    </xf>
    <xf numFmtId="0" fontId="51" fillId="5" borderId="6" xfId="1" applyFont="1" applyFill="1" applyBorder="1" applyAlignment="1" applyProtection="1">
      <alignment horizontal="center" vertical="center" textRotation="90"/>
      <protection hidden="1"/>
    </xf>
    <xf numFmtId="0" fontId="51" fillId="5" borderId="11" xfId="1" applyFont="1" applyFill="1" applyBorder="1" applyAlignment="1" applyProtection="1">
      <alignment horizontal="center" vertical="center" textRotation="90"/>
      <protection hidden="1"/>
    </xf>
    <xf numFmtId="0" fontId="51" fillId="5" borderId="0" xfId="1" applyFont="1" applyFill="1" applyAlignment="1" applyProtection="1">
      <alignment horizontal="center" vertical="center" textRotation="90"/>
      <protection hidden="1"/>
    </xf>
    <xf numFmtId="0" fontId="51" fillId="5" borderId="10" xfId="1" applyFont="1" applyFill="1" applyBorder="1" applyAlignment="1" applyProtection="1">
      <alignment horizontal="center" vertical="center" textRotation="90"/>
      <protection hidden="1"/>
    </xf>
    <xf numFmtId="0" fontId="51" fillId="5" borderId="7" xfId="1" applyFont="1" applyFill="1" applyBorder="1" applyAlignment="1" applyProtection="1">
      <alignment horizontal="center" vertical="center" textRotation="90"/>
      <protection hidden="1"/>
    </xf>
    <xf numFmtId="0" fontId="51" fillId="5" borderId="8" xfId="1" applyFont="1" applyFill="1" applyBorder="1" applyAlignment="1" applyProtection="1">
      <alignment horizontal="center" vertical="center" textRotation="90"/>
      <protection hidden="1"/>
    </xf>
    <xf numFmtId="0" fontId="51" fillId="5" borderId="9" xfId="1" applyFont="1" applyFill="1" applyBorder="1" applyAlignment="1" applyProtection="1">
      <alignment horizontal="center" vertical="center" textRotation="90"/>
      <protection hidden="1"/>
    </xf>
    <xf numFmtId="0" fontId="36" fillId="0" borderId="1" xfId="1" applyFont="1" applyBorder="1" applyAlignment="1" applyProtection="1">
      <alignment horizontal="left" vertical="center" wrapText="1"/>
      <protection hidden="1"/>
    </xf>
    <xf numFmtId="0" fontId="36" fillId="0" borderId="2" xfId="1" applyFont="1" applyBorder="1" applyAlignment="1" applyProtection="1">
      <alignment horizontal="left" vertical="center" wrapText="1"/>
      <protection hidden="1"/>
    </xf>
    <xf numFmtId="0" fontId="36" fillId="0" borderId="3" xfId="1" applyFont="1" applyBorder="1" applyAlignment="1" applyProtection="1">
      <alignment horizontal="left" vertical="center" wrapText="1"/>
      <protection hidden="1"/>
    </xf>
    <xf numFmtId="168" fontId="77" fillId="0" borderId="1" xfId="1" applyNumberFormat="1" applyFont="1" applyBorder="1" applyAlignment="1" applyProtection="1">
      <alignment horizontal="right" vertical="center"/>
      <protection locked="0"/>
    </xf>
    <xf numFmtId="168" fontId="77" fillId="0" borderId="2" xfId="1" applyNumberFormat="1" applyFont="1" applyBorder="1" applyAlignment="1" applyProtection="1">
      <alignment horizontal="right" vertical="center"/>
      <protection locked="0"/>
    </xf>
    <xf numFmtId="168" fontId="77" fillId="0" borderId="3" xfId="1" applyNumberFormat="1" applyFont="1" applyBorder="1" applyAlignment="1" applyProtection="1">
      <alignment horizontal="right" vertical="center"/>
      <protection locked="0"/>
    </xf>
    <xf numFmtId="0" fontId="88" fillId="0" borderId="1" xfId="1" applyFont="1" applyBorder="1" applyAlignment="1" applyProtection="1">
      <alignment horizontal="center" vertical="center"/>
      <protection locked="0"/>
    </xf>
    <xf numFmtId="0" fontId="88" fillId="0" borderId="2" xfId="1" applyFont="1" applyBorder="1" applyAlignment="1" applyProtection="1">
      <alignment horizontal="center" vertical="center"/>
      <protection locked="0"/>
    </xf>
    <xf numFmtId="0" fontId="88" fillId="0" borderId="3" xfId="1" applyFont="1" applyBorder="1" applyAlignment="1" applyProtection="1">
      <alignment horizontal="center" vertical="center"/>
      <protection locked="0"/>
    </xf>
    <xf numFmtId="168" fontId="87" fillId="0" borderId="1" xfId="1" applyNumberFormat="1" applyFont="1" applyBorder="1" applyAlignment="1" applyProtection="1">
      <alignment horizontal="right" vertical="center"/>
      <protection locked="0"/>
    </xf>
    <xf numFmtId="168" fontId="87" fillId="0" borderId="2" xfId="1" applyNumberFormat="1" applyFont="1" applyBorder="1" applyAlignment="1" applyProtection="1">
      <alignment horizontal="right" vertical="center"/>
      <protection locked="0"/>
    </xf>
    <xf numFmtId="168" fontId="87" fillId="0" borderId="3" xfId="1" applyNumberFormat="1" applyFont="1" applyBorder="1" applyAlignment="1" applyProtection="1">
      <alignment horizontal="right" vertical="center"/>
      <protection locked="0"/>
    </xf>
    <xf numFmtId="0" fontId="39" fillId="0" borderId="1" xfId="1" applyFont="1" applyBorder="1" applyAlignment="1" applyProtection="1">
      <alignment horizontal="center" vertical="center"/>
      <protection hidden="1"/>
    </xf>
    <xf numFmtId="0" fontId="39" fillId="0" borderId="2" xfId="1" applyFont="1" applyBorder="1" applyAlignment="1" applyProtection="1">
      <alignment horizontal="center" vertical="center"/>
      <protection hidden="1"/>
    </xf>
    <xf numFmtId="0" fontId="39" fillId="0" borderId="3" xfId="1" applyFont="1" applyBorder="1" applyAlignment="1" applyProtection="1">
      <alignment horizontal="center" vertical="center"/>
      <protection hidden="1"/>
    </xf>
    <xf numFmtId="168" fontId="89" fillId="0" borderId="1" xfId="1" applyNumberFormat="1" applyFont="1" applyBorder="1" applyAlignment="1" applyProtection="1">
      <alignment horizontal="right" vertical="center"/>
      <protection hidden="1"/>
    </xf>
    <xf numFmtId="168" fontId="89" fillId="0" borderId="2" xfId="1" applyNumberFormat="1" applyFont="1" applyBorder="1" applyAlignment="1" applyProtection="1">
      <alignment horizontal="right" vertical="center"/>
      <protection hidden="1"/>
    </xf>
    <xf numFmtId="168" fontId="89" fillId="0" borderId="3" xfId="1" applyNumberFormat="1" applyFont="1" applyBorder="1" applyAlignment="1" applyProtection="1">
      <alignment horizontal="right" vertical="center"/>
      <protection hidden="1"/>
    </xf>
    <xf numFmtId="168" fontId="46" fillId="0" borderId="1" xfId="1" applyNumberFormat="1" applyFont="1" applyBorder="1" applyAlignment="1" applyProtection="1">
      <alignment horizontal="right" vertical="center"/>
      <protection hidden="1"/>
    </xf>
    <xf numFmtId="168" fontId="46" fillId="0" borderId="2" xfId="1" applyNumberFormat="1" applyFont="1" applyBorder="1" applyAlignment="1" applyProtection="1">
      <alignment horizontal="right" vertical="center"/>
      <protection hidden="1"/>
    </xf>
    <xf numFmtId="168" fontId="46" fillId="0" borderId="3" xfId="1" applyNumberFormat="1" applyFont="1" applyBorder="1" applyAlignment="1" applyProtection="1">
      <alignment horizontal="right" vertical="center"/>
      <protection hidden="1"/>
    </xf>
    <xf numFmtId="0" fontId="34" fillId="4" borderId="1" xfId="1" applyFont="1" applyFill="1" applyBorder="1" applyAlignment="1" applyProtection="1">
      <alignment horizontal="center" vertical="center"/>
      <protection hidden="1"/>
    </xf>
    <xf numFmtId="0" fontId="34" fillId="4" borderId="2" xfId="1" applyFont="1" applyFill="1" applyBorder="1" applyAlignment="1" applyProtection="1">
      <alignment horizontal="center" vertical="center"/>
      <protection hidden="1"/>
    </xf>
    <xf numFmtId="0" fontId="34" fillId="4" borderId="3" xfId="1" applyFont="1" applyFill="1" applyBorder="1" applyAlignment="1" applyProtection="1">
      <alignment horizontal="center" vertical="center"/>
      <protection hidden="1"/>
    </xf>
    <xf numFmtId="168" fontId="62" fillId="5" borderId="1" xfId="1" applyNumberFormat="1" applyFont="1" applyFill="1" applyBorder="1" applyAlignment="1" applyProtection="1">
      <alignment horizontal="right" vertical="center"/>
      <protection hidden="1"/>
    </xf>
    <xf numFmtId="168" fontId="62" fillId="5" borderId="2" xfId="1" applyNumberFormat="1" applyFont="1" applyFill="1" applyBorder="1" applyAlignment="1" applyProtection="1">
      <alignment horizontal="right" vertical="center"/>
      <protection hidden="1"/>
    </xf>
    <xf numFmtId="168" fontId="62" fillId="5" borderId="3" xfId="1" applyNumberFormat="1" applyFont="1" applyFill="1" applyBorder="1" applyAlignment="1" applyProtection="1">
      <alignment horizontal="right" vertical="center"/>
      <protection hidden="1"/>
    </xf>
    <xf numFmtId="0" fontId="27" fillId="2" borderId="2" xfId="1" applyFont="1" applyFill="1" applyBorder="1" applyAlignment="1" applyProtection="1">
      <alignment horizontal="left" vertical="center"/>
      <protection hidden="1"/>
    </xf>
    <xf numFmtId="0" fontId="27" fillId="2" borderId="3" xfId="1" applyFont="1" applyFill="1" applyBorder="1" applyAlignment="1" applyProtection="1">
      <alignment horizontal="left" vertical="center"/>
      <protection hidden="1"/>
    </xf>
    <xf numFmtId="168" fontId="27" fillId="5" borderId="1" xfId="1" applyNumberFormat="1" applyFont="1" applyFill="1" applyBorder="1" applyAlignment="1" applyProtection="1">
      <alignment horizontal="right" vertical="center"/>
      <protection hidden="1"/>
    </xf>
    <xf numFmtId="168" fontId="27" fillId="5" borderId="2" xfId="1" applyNumberFormat="1" applyFont="1" applyFill="1" applyBorder="1" applyAlignment="1" applyProtection="1">
      <alignment horizontal="right" vertical="center"/>
      <protection hidden="1"/>
    </xf>
    <xf numFmtId="168" fontId="27" fillId="5" borderId="3" xfId="1" applyNumberFormat="1" applyFont="1" applyFill="1" applyBorder="1" applyAlignment="1" applyProtection="1">
      <alignment horizontal="right" vertical="center"/>
      <protection hidden="1"/>
    </xf>
    <xf numFmtId="168" fontId="61" fillId="0" borderId="1" xfId="1" applyNumberFormat="1" applyFont="1" applyBorder="1" applyAlignment="1" applyProtection="1">
      <alignment horizontal="right" vertical="center"/>
      <protection locked="0"/>
    </xf>
    <xf numFmtId="168" fontId="61" fillId="0" borderId="2" xfId="1" applyNumberFormat="1" applyFont="1" applyBorder="1" applyAlignment="1" applyProtection="1">
      <alignment horizontal="right" vertical="center"/>
      <protection locked="0"/>
    </xf>
    <xf numFmtId="168" fontId="61" fillId="0" borderId="3" xfId="1" applyNumberFormat="1" applyFont="1" applyBorder="1" applyAlignment="1" applyProtection="1">
      <alignment horizontal="right" vertical="center"/>
      <protection locked="0"/>
    </xf>
    <xf numFmtId="0" fontId="37" fillId="5" borderId="1" xfId="1" applyFont="1" applyFill="1" applyBorder="1" applyAlignment="1" applyProtection="1">
      <alignment horizontal="center" vertical="center"/>
      <protection hidden="1"/>
    </xf>
    <xf numFmtId="0" fontId="37" fillId="5" borderId="2" xfId="1" applyFont="1" applyFill="1" applyBorder="1" applyAlignment="1" applyProtection="1">
      <alignment horizontal="center" vertical="center"/>
      <protection hidden="1"/>
    </xf>
    <xf numFmtId="0" fontId="37" fillId="5" borderId="3" xfId="1" applyFont="1" applyFill="1" applyBorder="1" applyAlignment="1" applyProtection="1">
      <alignment horizontal="center" vertical="center"/>
      <protection hidden="1"/>
    </xf>
    <xf numFmtId="0" fontId="59" fillId="5" borderId="4" xfId="1" applyFont="1" applyFill="1" applyBorder="1" applyAlignment="1" applyProtection="1">
      <alignment horizontal="center" vertical="center" textRotation="90" wrapText="1"/>
      <protection hidden="1"/>
    </xf>
    <xf numFmtId="0" fontId="59" fillId="5" borderId="5" xfId="1" applyFont="1" applyFill="1" applyBorder="1" applyAlignment="1" applyProtection="1">
      <alignment horizontal="center" vertical="center" textRotation="90" wrapText="1"/>
      <protection hidden="1"/>
    </xf>
    <xf numFmtId="0" fontId="59" fillId="5" borderId="6" xfId="1" applyFont="1" applyFill="1" applyBorder="1" applyAlignment="1" applyProtection="1">
      <alignment horizontal="center" vertical="center" textRotation="90" wrapText="1"/>
      <protection hidden="1"/>
    </xf>
    <xf numFmtId="0" fontId="59" fillId="5" borderId="11" xfId="1" applyFont="1" applyFill="1" applyBorder="1" applyAlignment="1" applyProtection="1">
      <alignment horizontal="center" vertical="center" textRotation="90" wrapText="1"/>
      <protection hidden="1"/>
    </xf>
    <xf numFmtId="0" fontId="59" fillId="5" borderId="0" xfId="1" applyFont="1" applyFill="1" applyAlignment="1" applyProtection="1">
      <alignment horizontal="center" vertical="center" textRotation="90" wrapText="1"/>
      <protection hidden="1"/>
    </xf>
    <xf numFmtId="0" fontId="59" fillId="5" borderId="10" xfId="1" applyFont="1" applyFill="1" applyBorder="1" applyAlignment="1" applyProtection="1">
      <alignment horizontal="center" vertical="center" textRotation="90" wrapText="1"/>
      <protection hidden="1"/>
    </xf>
    <xf numFmtId="0" fontId="59" fillId="5" borderId="7" xfId="1" applyFont="1" applyFill="1" applyBorder="1" applyAlignment="1" applyProtection="1">
      <alignment horizontal="center" vertical="center" textRotation="90" wrapText="1"/>
      <protection hidden="1"/>
    </xf>
    <xf numFmtId="0" fontId="59" fillId="5" borderId="8" xfId="1" applyFont="1" applyFill="1" applyBorder="1" applyAlignment="1" applyProtection="1">
      <alignment horizontal="center" vertical="center" textRotation="90" wrapText="1"/>
      <protection hidden="1"/>
    </xf>
    <xf numFmtId="0" fontId="59" fillId="5" borderId="9" xfId="1" applyFont="1" applyFill="1" applyBorder="1" applyAlignment="1" applyProtection="1">
      <alignment horizontal="center" vertical="center" textRotation="90" wrapText="1"/>
      <protection hidden="1"/>
    </xf>
    <xf numFmtId="0" fontId="71" fillId="0" borderId="1" xfId="1" applyFont="1" applyBorder="1" applyAlignment="1" applyProtection="1">
      <alignment horizontal="center" vertical="center"/>
      <protection locked="0"/>
    </xf>
    <xf numFmtId="0" fontId="71" fillId="0" borderId="2" xfId="1" applyFont="1" applyBorder="1" applyAlignment="1" applyProtection="1">
      <alignment horizontal="center" vertical="center"/>
      <protection locked="0"/>
    </xf>
    <xf numFmtId="0" fontId="71" fillId="0" borderId="3" xfId="1" applyFont="1" applyBorder="1" applyAlignment="1" applyProtection="1">
      <alignment horizontal="center" vertical="center"/>
      <protection locked="0"/>
    </xf>
    <xf numFmtId="0" fontId="90" fillId="0" borderId="1" xfId="1" applyFont="1" applyBorder="1" applyAlignment="1" applyProtection="1">
      <alignment horizontal="center" vertical="center"/>
      <protection locked="0"/>
    </xf>
    <xf numFmtId="0" fontId="90" fillId="0" borderId="2" xfId="1" applyFont="1" applyBorder="1" applyAlignment="1" applyProtection="1">
      <alignment horizontal="center" vertical="center"/>
      <protection locked="0"/>
    </xf>
    <xf numFmtId="0" fontId="90" fillId="0" borderId="3" xfId="1" applyFont="1" applyBorder="1" applyAlignment="1" applyProtection="1">
      <alignment horizontal="center" vertical="center"/>
      <protection locked="0"/>
    </xf>
    <xf numFmtId="168" fontId="79" fillId="0" borderId="0" xfId="1" applyNumberFormat="1" applyFont="1" applyAlignment="1" applyProtection="1">
      <alignment horizontal="right" vertical="center" textRotation="90"/>
      <protection hidden="1"/>
    </xf>
    <xf numFmtId="0" fontId="34" fillId="4" borderId="1" xfId="1" applyFont="1" applyFill="1" applyBorder="1" applyAlignment="1" applyProtection="1">
      <alignment horizontal="center" vertical="center" wrapText="1"/>
      <protection hidden="1"/>
    </xf>
    <xf numFmtId="0" fontId="37" fillId="4" borderId="1" xfId="1" applyFont="1" applyFill="1" applyBorder="1" applyAlignment="1" applyProtection="1">
      <alignment horizontal="center" vertical="center"/>
      <protection hidden="1"/>
    </xf>
    <xf numFmtId="0" fontId="37" fillId="4" borderId="2" xfId="1" applyFont="1" applyFill="1" applyBorder="1" applyAlignment="1" applyProtection="1">
      <alignment horizontal="center" vertical="center"/>
      <protection hidden="1"/>
    </xf>
    <xf numFmtId="0" fontId="37" fillId="4" borderId="3" xfId="1" applyFont="1" applyFill="1" applyBorder="1" applyAlignment="1" applyProtection="1">
      <alignment horizontal="center" vertical="center"/>
      <protection hidden="1"/>
    </xf>
    <xf numFmtId="0" fontId="51" fillId="5" borderId="4" xfId="1" applyFont="1" applyFill="1" applyBorder="1" applyAlignment="1" applyProtection="1">
      <alignment horizontal="center" vertical="center" textRotation="90" wrapText="1"/>
      <protection hidden="1"/>
    </xf>
    <xf numFmtId="0" fontId="51" fillId="5" borderId="5" xfId="1" applyFont="1" applyFill="1" applyBorder="1" applyAlignment="1" applyProtection="1">
      <alignment horizontal="center" vertical="center" textRotation="90" wrapText="1"/>
      <protection hidden="1"/>
    </xf>
    <xf numFmtId="0" fontId="51" fillId="5" borderId="6" xfId="1" applyFont="1" applyFill="1" applyBorder="1" applyAlignment="1" applyProtection="1">
      <alignment horizontal="center" vertical="center" textRotation="90" wrapText="1"/>
      <protection hidden="1"/>
    </xf>
    <xf numFmtId="0" fontId="51" fillId="5" borderId="11" xfId="1" applyFont="1" applyFill="1" applyBorder="1" applyAlignment="1" applyProtection="1">
      <alignment horizontal="center" vertical="center" textRotation="90" wrapText="1"/>
      <protection hidden="1"/>
    </xf>
    <xf numFmtId="0" fontId="51" fillId="5" borderId="0" xfId="1" applyFont="1" applyFill="1" applyAlignment="1" applyProtection="1">
      <alignment horizontal="center" vertical="center" textRotation="90" wrapText="1"/>
      <protection hidden="1"/>
    </xf>
    <xf numFmtId="0" fontId="51" fillId="5" borderId="10" xfId="1" applyFont="1" applyFill="1" applyBorder="1" applyAlignment="1" applyProtection="1">
      <alignment horizontal="center" vertical="center" textRotation="90" wrapText="1"/>
      <protection hidden="1"/>
    </xf>
    <xf numFmtId="0" fontId="51" fillId="5" borderId="7" xfId="1" applyFont="1" applyFill="1" applyBorder="1" applyAlignment="1" applyProtection="1">
      <alignment horizontal="center" vertical="center" textRotation="90" wrapText="1"/>
      <protection hidden="1"/>
    </xf>
    <xf numFmtId="0" fontId="51" fillId="5" borderId="8" xfId="1" applyFont="1" applyFill="1" applyBorder="1" applyAlignment="1" applyProtection="1">
      <alignment horizontal="center" vertical="center" textRotation="90" wrapText="1"/>
      <protection hidden="1"/>
    </xf>
    <xf numFmtId="0" fontId="51" fillId="5" borderId="9" xfId="1" applyFont="1" applyFill="1" applyBorder="1" applyAlignment="1" applyProtection="1">
      <alignment horizontal="center" vertical="center" textRotation="90" wrapText="1"/>
      <protection hidden="1"/>
    </xf>
    <xf numFmtId="168" fontId="77" fillId="0" borderId="12" xfId="1" applyNumberFormat="1" applyFont="1" applyBorder="1" applyAlignment="1" applyProtection="1">
      <alignment horizontal="right" vertical="center"/>
      <protection locked="0"/>
    </xf>
    <xf numFmtId="168" fontId="77" fillId="0" borderId="13" xfId="1" applyNumberFormat="1" applyFont="1" applyBorder="1" applyAlignment="1" applyProtection="1">
      <alignment horizontal="right" vertical="center"/>
      <protection locked="0"/>
    </xf>
    <xf numFmtId="168" fontId="77" fillId="0" borderId="14" xfId="1" applyNumberFormat="1" applyFont="1" applyBorder="1" applyAlignment="1" applyProtection="1">
      <alignment horizontal="right" vertical="center"/>
      <protection locked="0"/>
    </xf>
    <xf numFmtId="0" fontId="37" fillId="5" borderId="1" xfId="1" applyFont="1" applyFill="1" applyBorder="1" applyAlignment="1" applyProtection="1">
      <alignment horizontal="right" vertical="center"/>
      <protection hidden="1"/>
    </xf>
    <xf numFmtId="0" fontId="37" fillId="5" borderId="2" xfId="1" applyFont="1" applyFill="1" applyBorder="1" applyAlignment="1" applyProtection="1">
      <alignment horizontal="right" vertical="center"/>
      <protection hidden="1"/>
    </xf>
    <xf numFmtId="0" fontId="37" fillId="5" borderId="3" xfId="1" applyFont="1" applyFill="1" applyBorder="1" applyAlignment="1" applyProtection="1">
      <alignment horizontal="right" vertical="center"/>
      <protection hidden="1"/>
    </xf>
    <xf numFmtId="4" fontId="78" fillId="0" borderId="0" xfId="1" applyNumberFormat="1" applyFont="1" applyAlignment="1" applyProtection="1">
      <alignment horizontal="right" vertical="center" textRotation="90"/>
      <protection hidden="1"/>
    </xf>
    <xf numFmtId="0" fontId="38" fillId="3" borderId="1" xfId="1" applyFont="1" applyFill="1" applyBorder="1" applyAlignment="1" applyProtection="1">
      <alignment horizontal="center" vertical="center"/>
      <protection hidden="1"/>
    </xf>
    <xf numFmtId="0" fontId="38" fillId="3" borderId="2" xfId="1" applyFont="1" applyFill="1" applyBorder="1" applyAlignment="1" applyProtection="1">
      <alignment horizontal="center" vertical="center"/>
      <protection hidden="1"/>
    </xf>
    <xf numFmtId="0" fontId="38" fillId="3" borderId="3" xfId="1" applyFont="1" applyFill="1" applyBorder="1" applyAlignment="1" applyProtection="1">
      <alignment horizontal="center" vertical="center"/>
      <protection hidden="1"/>
    </xf>
    <xf numFmtId="0" fontId="32" fillId="0" borderId="1" xfId="1" applyFont="1" applyBorder="1" applyAlignment="1" applyProtection="1">
      <alignment horizontal="center" vertical="center"/>
      <protection locked="0"/>
    </xf>
    <xf numFmtId="0" fontId="32" fillId="0" borderId="2" xfId="1" applyFont="1" applyBorder="1" applyAlignment="1" applyProtection="1">
      <alignment horizontal="center" vertical="center"/>
      <protection locked="0"/>
    </xf>
    <xf numFmtId="0" fontId="32" fillId="0" borderId="3" xfId="1" applyFont="1" applyBorder="1" applyAlignment="1" applyProtection="1">
      <alignment horizontal="center" vertical="center"/>
      <protection locked="0"/>
    </xf>
    <xf numFmtId="0" fontId="39" fillId="5" borderId="1" xfId="1" applyFont="1" applyFill="1" applyBorder="1" applyAlignment="1" applyProtection="1">
      <alignment horizontal="left" vertical="center"/>
      <protection hidden="1"/>
    </xf>
    <xf numFmtId="0" fontId="39" fillId="5" borderId="2" xfId="1" applyFont="1" applyFill="1" applyBorder="1" applyAlignment="1" applyProtection="1">
      <alignment horizontal="left" vertical="center"/>
      <protection hidden="1"/>
    </xf>
    <xf numFmtId="0" fontId="39" fillId="5" borderId="3" xfId="1" applyFont="1" applyFill="1" applyBorder="1" applyAlignment="1" applyProtection="1">
      <alignment horizontal="left" vertical="center"/>
      <protection hidden="1"/>
    </xf>
    <xf numFmtId="0" fontId="37" fillId="0" borderId="1" xfId="1" applyFont="1" applyBorder="1" applyAlignment="1" applyProtection="1">
      <alignment horizontal="center" vertical="center"/>
      <protection hidden="1"/>
    </xf>
    <xf numFmtId="0" fontId="37" fillId="0" borderId="2" xfId="1" applyFont="1" applyBorder="1" applyAlignment="1" applyProtection="1">
      <alignment horizontal="center" vertical="center"/>
      <protection hidden="1"/>
    </xf>
    <xf numFmtId="0" fontId="37" fillId="0" borderId="3" xfId="1" applyFont="1" applyBorder="1" applyAlignment="1" applyProtection="1">
      <alignment horizontal="center" vertical="center"/>
      <protection hidden="1"/>
    </xf>
    <xf numFmtId="0" fontId="61" fillId="0" borderId="1" xfId="1" applyFont="1" applyBorder="1" applyAlignment="1" applyProtection="1">
      <alignment horizontal="center" vertical="center"/>
      <protection locked="0"/>
    </xf>
    <xf numFmtId="0" fontId="61" fillId="0" borderId="2" xfId="1" applyFont="1" applyBorder="1" applyAlignment="1" applyProtection="1">
      <alignment horizontal="center" vertical="center"/>
      <protection locked="0"/>
    </xf>
    <xf numFmtId="0" fontId="61" fillId="0" borderId="3" xfId="1" applyFont="1" applyBorder="1" applyAlignment="1" applyProtection="1">
      <alignment horizontal="center" vertical="center"/>
      <protection locked="0"/>
    </xf>
    <xf numFmtId="0" fontId="34" fillId="5" borderId="1" xfId="1" applyFont="1" applyFill="1" applyBorder="1" applyAlignment="1" applyProtection="1">
      <alignment horizontal="left" vertical="center"/>
      <protection hidden="1"/>
    </xf>
    <xf numFmtId="0" fontId="34" fillId="5" borderId="2" xfId="1" applyFont="1" applyFill="1" applyBorder="1" applyAlignment="1" applyProtection="1">
      <alignment horizontal="left" vertical="center"/>
      <protection hidden="1"/>
    </xf>
    <xf numFmtId="0" fontId="34" fillId="5" borderId="2" xfId="1" quotePrefix="1" applyFont="1" applyFill="1" applyBorder="1" applyAlignment="1" applyProtection="1">
      <alignment horizontal="center" vertical="center"/>
      <protection hidden="1"/>
    </xf>
    <xf numFmtId="0" fontId="34" fillId="5" borderId="2" xfId="1" applyFont="1" applyFill="1" applyBorder="1" applyAlignment="1" applyProtection="1">
      <alignment horizontal="center" vertical="center"/>
      <protection hidden="1"/>
    </xf>
    <xf numFmtId="0" fontId="34" fillId="5" borderId="3" xfId="1" applyFont="1" applyFill="1" applyBorder="1" applyAlignment="1" applyProtection="1">
      <alignment horizontal="center" vertical="center"/>
      <protection hidden="1"/>
    </xf>
    <xf numFmtId="168" fontId="78" fillId="0" borderId="0" xfId="1" applyNumberFormat="1" applyFont="1" applyAlignment="1" applyProtection="1">
      <alignment horizontal="right" vertical="center" textRotation="90"/>
      <protection hidden="1"/>
    </xf>
    <xf numFmtId="169" fontId="27" fillId="5" borderId="1" xfId="1" applyNumberFormat="1" applyFont="1" applyFill="1" applyBorder="1" applyAlignment="1" applyProtection="1">
      <alignment horizontal="right" vertical="center"/>
      <protection hidden="1"/>
    </xf>
    <xf numFmtId="169" fontId="27" fillId="5" borderId="2" xfId="1" applyNumberFormat="1" applyFont="1" applyFill="1" applyBorder="1" applyAlignment="1" applyProtection="1">
      <alignment horizontal="right" vertical="center"/>
      <protection hidden="1"/>
    </xf>
    <xf numFmtId="169" fontId="27" fillId="5" borderId="3" xfId="1" applyNumberFormat="1" applyFont="1" applyFill="1" applyBorder="1" applyAlignment="1" applyProtection="1">
      <alignment horizontal="right" vertical="center"/>
      <protection hidden="1"/>
    </xf>
    <xf numFmtId="168" fontId="76" fillId="0" borderId="1" xfId="1" applyNumberFormat="1" applyFont="1" applyBorder="1" applyAlignment="1" applyProtection="1">
      <alignment horizontal="center"/>
      <protection locked="0"/>
    </xf>
    <xf numFmtId="168" fontId="76" fillId="0" borderId="2" xfId="1" applyNumberFormat="1" applyFont="1" applyBorder="1" applyAlignment="1" applyProtection="1">
      <alignment horizontal="center"/>
      <protection locked="0"/>
    </xf>
    <xf numFmtId="168" fontId="76" fillId="0" borderId="3" xfId="1" applyNumberFormat="1" applyFont="1" applyBorder="1" applyAlignment="1" applyProtection="1">
      <alignment horizontal="center"/>
      <protection locked="0"/>
    </xf>
    <xf numFmtId="0" fontId="36" fillId="0" borderId="4" xfId="1" applyFont="1" applyBorder="1" applyAlignment="1" applyProtection="1">
      <alignment horizontal="center" vertical="center" textRotation="90"/>
      <protection hidden="1"/>
    </xf>
    <xf numFmtId="0" fontId="36" fillId="0" borderId="5" xfId="1" applyFont="1" applyBorder="1" applyAlignment="1" applyProtection="1">
      <alignment horizontal="center" vertical="center" textRotation="90"/>
      <protection hidden="1"/>
    </xf>
    <xf numFmtId="0" fontId="36" fillId="0" borderId="6" xfId="1" applyFont="1" applyBorder="1" applyAlignment="1" applyProtection="1">
      <alignment horizontal="center" vertical="center" textRotation="90"/>
      <protection hidden="1"/>
    </xf>
    <xf numFmtId="0" fontId="36" fillId="0" borderId="11" xfId="1" applyFont="1" applyBorder="1" applyAlignment="1" applyProtection="1">
      <alignment horizontal="center" vertical="center" textRotation="90"/>
      <protection hidden="1"/>
    </xf>
    <xf numFmtId="0" fontId="36" fillId="0" borderId="0" xfId="1" applyFont="1" applyAlignment="1" applyProtection="1">
      <alignment horizontal="center" vertical="center" textRotation="90"/>
      <protection hidden="1"/>
    </xf>
    <xf numFmtId="0" fontId="36" fillId="0" borderId="10" xfId="1" applyFont="1" applyBorder="1" applyAlignment="1" applyProtection="1">
      <alignment horizontal="center" vertical="center" textRotation="90"/>
      <protection hidden="1"/>
    </xf>
    <xf numFmtId="0" fontId="36" fillId="0" borderId="7" xfId="1" applyFont="1" applyBorder="1" applyAlignment="1" applyProtection="1">
      <alignment horizontal="center" vertical="center" textRotation="90"/>
      <protection hidden="1"/>
    </xf>
    <xf numFmtId="0" fontId="36" fillId="0" borderId="8" xfId="1" applyFont="1" applyBorder="1" applyAlignment="1" applyProtection="1">
      <alignment horizontal="center" vertical="center" textRotation="90"/>
      <protection hidden="1"/>
    </xf>
    <xf numFmtId="0" fontId="36" fillId="0" borderId="9" xfId="1" applyFont="1" applyBorder="1" applyAlignment="1" applyProtection="1">
      <alignment horizontal="center" vertical="center" textRotation="90"/>
      <protection hidden="1"/>
    </xf>
    <xf numFmtId="0" fontId="36" fillId="0" borderId="5" xfId="1" applyFont="1" applyBorder="1" applyAlignment="1" applyProtection="1">
      <alignment horizontal="left" vertical="center" wrapText="1"/>
      <protection hidden="1"/>
    </xf>
    <xf numFmtId="0" fontId="36" fillId="0" borderId="6" xfId="1" applyFont="1" applyBorder="1" applyAlignment="1" applyProtection="1">
      <alignment horizontal="left" vertical="center" wrapText="1"/>
      <protection hidden="1"/>
    </xf>
    <xf numFmtId="0" fontId="11" fillId="0" borderId="16" xfId="1" applyFont="1" applyBorder="1" applyAlignment="1" applyProtection="1">
      <alignment horizontal="center"/>
      <protection hidden="1"/>
    </xf>
    <xf numFmtId="0" fontId="27" fillId="2" borderId="1" xfId="1" applyFont="1" applyFill="1" applyBorder="1" applyAlignment="1" applyProtection="1">
      <alignment horizontal="left" vertical="center"/>
      <protection hidden="1"/>
    </xf>
    <xf numFmtId="0" fontId="54" fillId="0" borderId="0" xfId="1" applyFont="1" applyAlignment="1" applyProtection="1">
      <alignment horizontal="center"/>
      <protection hidden="1"/>
    </xf>
    <xf numFmtId="0" fontId="39" fillId="0" borderId="0" xfId="1" applyFont="1" applyAlignment="1" applyProtection="1">
      <alignment horizontal="left" wrapText="1"/>
      <protection hidden="1"/>
    </xf>
    <xf numFmtId="0" fontId="32" fillId="4" borderId="1" xfId="1" applyFont="1" applyFill="1" applyBorder="1" applyAlignment="1" applyProtection="1">
      <alignment horizontal="center" vertical="center"/>
      <protection hidden="1"/>
    </xf>
    <xf numFmtId="0" fontId="32" fillId="4" borderId="2" xfId="1" applyFont="1" applyFill="1" applyBorder="1" applyAlignment="1" applyProtection="1">
      <alignment horizontal="center" vertical="center"/>
      <protection hidden="1"/>
    </xf>
    <xf numFmtId="0" fontId="32" fillId="4" borderId="3" xfId="1" applyFont="1" applyFill="1" applyBorder="1" applyAlignment="1" applyProtection="1">
      <alignment horizontal="center" vertical="center"/>
      <protection hidden="1"/>
    </xf>
    <xf numFmtId="0" fontId="32" fillId="4" borderId="1" xfId="1" applyFont="1" applyFill="1" applyBorder="1" applyAlignment="1" applyProtection="1">
      <alignment horizontal="center" vertical="center" wrapText="1"/>
      <protection hidden="1"/>
    </xf>
    <xf numFmtId="0" fontId="32" fillId="4" borderId="2" xfId="1" applyFont="1" applyFill="1" applyBorder="1" applyAlignment="1" applyProtection="1">
      <alignment horizontal="center" vertical="center" wrapText="1"/>
      <protection hidden="1"/>
    </xf>
    <xf numFmtId="0" fontId="32" fillId="4" borderId="3" xfId="1" applyFont="1" applyFill="1" applyBorder="1" applyAlignment="1" applyProtection="1">
      <alignment horizontal="center" vertical="center" wrapText="1"/>
      <protection hidden="1"/>
    </xf>
    <xf numFmtId="169" fontId="27" fillId="0" borderId="1" xfId="1" applyNumberFormat="1" applyFont="1" applyBorder="1" applyAlignment="1" applyProtection="1">
      <alignment horizontal="right" vertical="center"/>
      <protection locked="0"/>
    </xf>
    <xf numFmtId="169" fontId="27" fillId="0" borderId="2" xfId="1" applyNumberFormat="1" applyFont="1" applyBorder="1" applyAlignment="1" applyProtection="1">
      <alignment horizontal="right" vertical="center"/>
      <protection locked="0"/>
    </xf>
    <xf numFmtId="169" fontId="27" fillId="0" borderId="3" xfId="1" applyNumberFormat="1" applyFont="1" applyBorder="1" applyAlignment="1" applyProtection="1">
      <alignment horizontal="right" vertical="center"/>
      <protection locked="0"/>
    </xf>
    <xf numFmtId="0" fontId="82" fillId="0" borderId="1" xfId="1" applyFont="1" applyBorder="1" applyAlignment="1" applyProtection="1">
      <alignment horizontal="left" vertical="center" wrapText="1"/>
      <protection hidden="1"/>
    </xf>
    <xf numFmtId="0" fontId="82" fillId="0" borderId="2" xfId="1" applyFont="1" applyBorder="1" applyAlignment="1" applyProtection="1">
      <alignment horizontal="left" vertical="center" wrapText="1"/>
      <protection hidden="1"/>
    </xf>
    <xf numFmtId="0" fontId="82" fillId="0" borderId="3" xfId="1" applyFont="1" applyBorder="1" applyAlignment="1" applyProtection="1">
      <alignment horizontal="left" vertical="center" wrapText="1"/>
      <protection hidden="1"/>
    </xf>
    <xf numFmtId="0" fontId="83" fillId="5" borderId="1" xfId="1" applyFont="1" applyFill="1" applyBorder="1" applyAlignment="1" applyProtection="1">
      <alignment horizontal="left" vertical="center" wrapText="1"/>
      <protection hidden="1"/>
    </xf>
    <xf numFmtId="0" fontId="83" fillId="5" borderId="2" xfId="1" applyFont="1" applyFill="1" applyBorder="1" applyAlignment="1" applyProtection="1">
      <alignment horizontal="left" vertical="center" wrapText="1"/>
      <protection hidden="1"/>
    </xf>
    <xf numFmtId="0" fontId="83" fillId="5" borderId="3" xfId="1" applyFont="1" applyFill="1" applyBorder="1" applyAlignment="1" applyProtection="1">
      <alignment horizontal="left" vertical="center" wrapText="1"/>
      <protection hidden="1"/>
    </xf>
    <xf numFmtId="0" fontId="32" fillId="6" borderId="1" xfId="1" applyFont="1" applyFill="1" applyBorder="1" applyAlignment="1" applyProtection="1">
      <alignment horizontal="center" vertical="center"/>
      <protection hidden="1"/>
    </xf>
    <xf numFmtId="0" fontId="32" fillId="6" borderId="2" xfId="1" applyFont="1" applyFill="1" applyBorder="1" applyAlignment="1" applyProtection="1">
      <alignment horizontal="center" vertical="center"/>
      <protection hidden="1"/>
    </xf>
    <xf numFmtId="0" fontId="32" fillId="6" borderId="3" xfId="1" applyFont="1" applyFill="1" applyBorder="1" applyAlignment="1" applyProtection="1">
      <alignment horizontal="center" vertical="center"/>
      <protection hidden="1"/>
    </xf>
    <xf numFmtId="168" fontId="84" fillId="5" borderId="1" xfId="1" applyNumberFormat="1" applyFont="1" applyFill="1" applyBorder="1" applyAlignment="1" applyProtection="1">
      <alignment horizontal="right"/>
      <protection hidden="1"/>
    </xf>
    <xf numFmtId="0" fontId="84" fillId="5" borderId="2" xfId="1" applyFont="1" applyFill="1" applyBorder="1" applyAlignment="1" applyProtection="1">
      <alignment horizontal="right"/>
      <protection hidden="1"/>
    </xf>
    <xf numFmtId="0" fontId="84" fillId="5" borderId="3" xfId="1" applyFont="1" applyFill="1" applyBorder="1" applyAlignment="1" applyProtection="1">
      <alignment horizontal="right"/>
      <protection hidden="1"/>
    </xf>
    <xf numFmtId="0" fontId="44" fillId="5" borderId="1" xfId="1" applyFont="1" applyFill="1" applyBorder="1" applyAlignment="1" applyProtection="1">
      <alignment horizontal="right" vertical="center"/>
      <protection hidden="1"/>
    </xf>
    <xf numFmtId="0" fontId="44" fillId="5" borderId="2" xfId="1" applyFont="1" applyFill="1" applyBorder="1" applyAlignment="1" applyProtection="1">
      <alignment horizontal="right" vertical="center"/>
      <protection hidden="1"/>
    </xf>
    <xf numFmtId="0" fontId="44" fillId="5" borderId="3" xfId="1" applyFont="1" applyFill="1" applyBorder="1" applyAlignment="1" applyProtection="1">
      <alignment horizontal="right" vertical="center"/>
      <protection hidden="1"/>
    </xf>
    <xf numFmtId="4" fontId="80" fillId="5" borderId="1" xfId="1" applyNumberFormat="1" applyFont="1" applyFill="1" applyBorder="1" applyAlignment="1" applyProtection="1">
      <alignment horizontal="right" vertical="center"/>
      <protection hidden="1"/>
    </xf>
    <xf numFmtId="0" fontId="80" fillId="5" borderId="2" xfId="1" applyFont="1" applyFill="1" applyBorder="1" applyAlignment="1" applyProtection="1">
      <alignment horizontal="right" vertical="center"/>
      <protection hidden="1"/>
    </xf>
    <xf numFmtId="0" fontId="80" fillId="5" borderId="3" xfId="1" applyFont="1" applyFill="1" applyBorder="1" applyAlignment="1" applyProtection="1">
      <alignment horizontal="right" vertical="center"/>
      <protection hidden="1"/>
    </xf>
    <xf numFmtId="0" fontId="36" fillId="0" borderId="1" xfId="1" applyFont="1" applyBorder="1" applyAlignment="1" applyProtection="1">
      <alignment horizontal="left" vertical="center"/>
      <protection hidden="1"/>
    </xf>
    <xf numFmtId="0" fontId="36" fillId="0" borderId="2" xfId="1" applyFont="1" applyBorder="1" applyAlignment="1" applyProtection="1">
      <alignment horizontal="left" vertical="center"/>
      <protection hidden="1"/>
    </xf>
    <xf numFmtId="0" fontId="36" fillId="0" borderId="3" xfId="1" applyFont="1" applyBorder="1" applyAlignment="1" applyProtection="1">
      <alignment horizontal="left" vertical="center"/>
      <protection hidden="1"/>
    </xf>
    <xf numFmtId="0" fontId="37" fillId="4" borderId="1" xfId="1" applyFont="1" applyFill="1" applyBorder="1" applyAlignment="1" applyProtection="1">
      <alignment horizontal="center" vertical="center" wrapText="1"/>
      <protection hidden="1"/>
    </xf>
    <xf numFmtId="0" fontId="39" fillId="0" borderId="4" xfId="1" applyFont="1" applyBorder="1" applyAlignment="1" applyProtection="1">
      <alignment horizontal="center" vertical="center" wrapText="1"/>
      <protection hidden="1"/>
    </xf>
    <xf numFmtId="0" fontId="39" fillId="0" borderId="5" xfId="1" applyFont="1" applyBorder="1" applyAlignment="1" applyProtection="1">
      <alignment horizontal="center" vertical="center" wrapText="1"/>
      <protection hidden="1"/>
    </xf>
    <xf numFmtId="0" fontId="39" fillId="0" borderId="6" xfId="1" applyFont="1" applyBorder="1" applyAlignment="1" applyProtection="1">
      <alignment horizontal="center" vertical="center" wrapText="1"/>
      <protection hidden="1"/>
    </xf>
    <xf numFmtId="0" fontId="39" fillId="0" borderId="11" xfId="1" applyFont="1" applyBorder="1" applyAlignment="1" applyProtection="1">
      <alignment horizontal="center" vertical="center" wrapText="1"/>
      <protection hidden="1"/>
    </xf>
    <xf numFmtId="0" fontId="39" fillId="0" borderId="0" xfId="1" applyFont="1" applyAlignment="1" applyProtection="1">
      <alignment horizontal="center" vertical="center" wrapText="1"/>
      <protection hidden="1"/>
    </xf>
    <xf numFmtId="0" fontId="39" fillId="0" borderId="10" xfId="1" applyFont="1" applyBorder="1" applyAlignment="1" applyProtection="1">
      <alignment horizontal="center" vertical="center" wrapText="1"/>
      <protection hidden="1"/>
    </xf>
    <xf numFmtId="0" fontId="39" fillId="0" borderId="7" xfId="1" applyFont="1" applyBorder="1" applyAlignment="1" applyProtection="1">
      <alignment horizontal="center" vertical="center" wrapText="1"/>
      <protection hidden="1"/>
    </xf>
    <xf numFmtId="0" fontId="39" fillId="0" borderId="8" xfId="1" applyFont="1" applyBorder="1" applyAlignment="1" applyProtection="1">
      <alignment horizontal="center" vertical="center" wrapText="1"/>
      <protection hidden="1"/>
    </xf>
    <xf numFmtId="0" fontId="39" fillId="0" borderId="9" xfId="1" applyFont="1" applyBorder="1" applyAlignment="1" applyProtection="1">
      <alignment horizontal="center" vertical="center" wrapText="1"/>
      <protection hidden="1"/>
    </xf>
    <xf numFmtId="0" fontId="39" fillId="5" borderId="1" xfId="1" applyFont="1" applyFill="1" applyBorder="1" applyAlignment="1" applyProtection="1">
      <alignment horizontal="center" vertical="center"/>
      <protection hidden="1"/>
    </xf>
    <xf numFmtId="0" fontId="39" fillId="5" borderId="2" xfId="1" applyFont="1" applyFill="1" applyBorder="1" applyAlignment="1" applyProtection="1">
      <alignment horizontal="center" vertical="center"/>
      <protection hidden="1"/>
    </xf>
    <xf numFmtId="0" fontId="39" fillId="5" borderId="3" xfId="1" applyFont="1" applyFill="1" applyBorder="1" applyAlignment="1" applyProtection="1">
      <alignment horizontal="center" vertical="center"/>
      <protection hidden="1"/>
    </xf>
    <xf numFmtId="0" fontId="50" fillId="0" borderId="4" xfId="1" applyFont="1" applyBorder="1" applyAlignment="1" applyProtection="1">
      <alignment horizontal="center" textRotation="90"/>
      <protection hidden="1"/>
    </xf>
    <xf numFmtId="0" fontId="50" fillId="0" borderId="5" xfId="1" applyFont="1" applyBorder="1" applyAlignment="1" applyProtection="1">
      <alignment horizontal="center" textRotation="90"/>
      <protection hidden="1"/>
    </xf>
    <xf numFmtId="0" fontId="50" fillId="0" borderId="6" xfId="1" applyFont="1" applyBorder="1" applyAlignment="1" applyProtection="1">
      <alignment horizontal="center" textRotation="90"/>
      <protection hidden="1"/>
    </xf>
    <xf numFmtId="0" fontId="50" fillId="0" borderId="11" xfId="1" applyFont="1" applyBorder="1" applyAlignment="1" applyProtection="1">
      <alignment horizontal="center" textRotation="90"/>
      <protection hidden="1"/>
    </xf>
    <xf numFmtId="0" fontId="50" fillId="0" borderId="0" xfId="1" applyFont="1" applyAlignment="1" applyProtection="1">
      <alignment horizontal="center" textRotation="90"/>
      <protection hidden="1"/>
    </xf>
    <xf numFmtId="0" fontId="50" fillId="0" borderId="10" xfId="1" applyFont="1" applyBorder="1" applyAlignment="1" applyProtection="1">
      <alignment horizontal="center" textRotation="90"/>
      <protection hidden="1"/>
    </xf>
    <xf numFmtId="0" fontId="50" fillId="0" borderId="7" xfId="1" applyFont="1" applyBorder="1" applyAlignment="1" applyProtection="1">
      <alignment horizontal="center" textRotation="90"/>
      <protection hidden="1"/>
    </xf>
    <xf numFmtId="0" fontId="50" fillId="0" borderId="8" xfId="1" applyFont="1" applyBorder="1" applyAlignment="1" applyProtection="1">
      <alignment horizontal="center" textRotation="90"/>
      <protection hidden="1"/>
    </xf>
    <xf numFmtId="0" fontId="50" fillId="0" borderId="9" xfId="1" applyFont="1" applyBorder="1" applyAlignment="1" applyProtection="1">
      <alignment horizontal="center" textRotation="90"/>
      <protection hidden="1"/>
    </xf>
    <xf numFmtId="0" fontId="35" fillId="0" borderId="5" xfId="1" applyFont="1" applyBorder="1" applyAlignment="1" applyProtection="1">
      <alignment vertical="center"/>
      <protection hidden="1"/>
    </xf>
    <xf numFmtId="0" fontId="35" fillId="0" borderId="6" xfId="1" applyFont="1" applyBorder="1" applyAlignment="1" applyProtection="1">
      <alignment vertical="center"/>
      <protection hidden="1"/>
    </xf>
    <xf numFmtId="0" fontId="35" fillId="0" borderId="0" xfId="1" applyFont="1" applyAlignment="1" applyProtection="1">
      <alignment vertical="center"/>
      <protection hidden="1"/>
    </xf>
    <xf numFmtId="0" fontId="35" fillId="0" borderId="10" xfId="1" applyFont="1" applyBorder="1" applyAlignment="1" applyProtection="1">
      <alignment vertical="center"/>
      <protection hidden="1"/>
    </xf>
    <xf numFmtId="0" fontId="35" fillId="0" borderId="8" xfId="1" applyFont="1" applyBorder="1" applyAlignment="1" applyProtection="1">
      <alignment horizontal="center" vertical="center"/>
      <protection hidden="1"/>
    </xf>
    <xf numFmtId="0" fontId="35" fillId="0" borderId="9" xfId="1" applyFont="1" applyBorder="1" applyAlignment="1" applyProtection="1">
      <alignment horizontal="center" vertical="center"/>
      <protection hidden="1"/>
    </xf>
    <xf numFmtId="0" fontId="45" fillId="0" borderId="4" xfId="1" applyFont="1" applyBorder="1" applyAlignment="1" applyProtection="1">
      <alignment horizontal="left" vertical="center"/>
      <protection hidden="1"/>
    </xf>
    <xf numFmtId="0" fontId="45" fillId="0" borderId="5" xfId="1" applyFont="1" applyBorder="1" applyAlignment="1" applyProtection="1">
      <alignment horizontal="left" vertical="center"/>
      <protection hidden="1"/>
    </xf>
    <xf numFmtId="0" fontId="45" fillId="0" borderId="11" xfId="1" applyFont="1" applyBorder="1" applyAlignment="1" applyProtection="1">
      <alignment horizontal="left" vertical="center"/>
      <protection hidden="1"/>
    </xf>
    <xf numFmtId="0" fontId="45" fillId="0" borderId="0" xfId="1" applyFont="1" applyAlignment="1" applyProtection="1">
      <alignment horizontal="left" vertical="center"/>
      <protection hidden="1"/>
    </xf>
    <xf numFmtId="0" fontId="45" fillId="0" borderId="7" xfId="1" applyFont="1" applyBorder="1" applyAlignment="1" applyProtection="1">
      <alignment horizontal="left" vertical="center"/>
      <protection hidden="1"/>
    </xf>
    <xf numFmtId="0" fontId="45" fillId="0" borderId="8" xfId="1" applyFont="1" applyBorder="1" applyAlignment="1" applyProtection="1">
      <alignment horizontal="left" vertical="center"/>
      <protection hidden="1"/>
    </xf>
    <xf numFmtId="168" fontId="75" fillId="5" borderId="1" xfId="1" applyNumberFormat="1" applyFont="1" applyFill="1" applyBorder="1" applyAlignment="1" applyProtection="1">
      <alignment horizontal="center" vertical="center"/>
      <protection hidden="1"/>
    </xf>
    <xf numFmtId="168" fontId="75" fillId="5" borderId="2" xfId="1" applyNumberFormat="1" applyFont="1" applyFill="1" applyBorder="1" applyAlignment="1" applyProtection="1">
      <alignment horizontal="center" vertical="center"/>
      <protection hidden="1"/>
    </xf>
    <xf numFmtId="168" fontId="70" fillId="5" borderId="2" xfId="1" applyNumberFormat="1" applyFont="1" applyFill="1" applyBorder="1" applyAlignment="1" applyProtection="1">
      <alignment horizontal="right" vertical="center"/>
      <protection hidden="1"/>
    </xf>
    <xf numFmtId="0" fontId="70" fillId="5" borderId="2" xfId="1" applyFont="1" applyFill="1" applyBorder="1" applyAlignment="1" applyProtection="1">
      <alignment horizontal="right" vertical="center"/>
      <protection hidden="1"/>
    </xf>
    <xf numFmtId="0" fontId="70" fillId="5" borderId="3" xfId="1" applyFont="1" applyFill="1" applyBorder="1" applyAlignment="1" applyProtection="1">
      <alignment horizontal="right" vertical="center"/>
      <protection hidden="1"/>
    </xf>
    <xf numFmtId="0" fontId="39" fillId="0" borderId="1" xfId="1" applyFont="1" applyBorder="1" applyAlignment="1" applyProtection="1">
      <alignment horizontal="left" vertical="center"/>
      <protection hidden="1"/>
    </xf>
    <xf numFmtId="0" fontId="39" fillId="0" borderId="2" xfId="1" applyFont="1" applyBorder="1" applyAlignment="1" applyProtection="1">
      <alignment horizontal="left" vertical="center"/>
      <protection hidden="1"/>
    </xf>
    <xf numFmtId="0" fontId="39" fillId="0" borderId="3" xfId="1" applyFont="1" applyBorder="1" applyAlignment="1" applyProtection="1">
      <alignment horizontal="left" vertical="center"/>
      <protection hidden="1"/>
    </xf>
    <xf numFmtId="0" fontId="37" fillId="4" borderId="2" xfId="1" applyFont="1" applyFill="1" applyBorder="1" applyAlignment="1" applyProtection="1">
      <alignment horizontal="center" vertical="center" wrapText="1"/>
      <protection hidden="1"/>
    </xf>
    <xf numFmtId="0" fontId="37" fillId="4" borderId="3" xfId="1" applyFont="1" applyFill="1" applyBorder="1" applyAlignment="1" applyProtection="1">
      <alignment horizontal="center" vertical="center" wrapText="1"/>
      <protection hidden="1"/>
    </xf>
    <xf numFmtId="0" fontId="37" fillId="5" borderId="1" xfId="1" applyFont="1" applyFill="1" applyBorder="1" applyAlignment="1" applyProtection="1">
      <alignment horizontal="center" vertical="center" wrapText="1"/>
      <protection hidden="1"/>
    </xf>
    <xf numFmtId="0" fontId="37" fillId="5" borderId="2" xfId="1" applyFont="1" applyFill="1" applyBorder="1" applyAlignment="1" applyProtection="1">
      <alignment horizontal="center" vertical="center" wrapText="1"/>
      <protection hidden="1"/>
    </xf>
    <xf numFmtId="0" fontId="37" fillId="5" borderId="3" xfId="1" applyFont="1" applyFill="1" applyBorder="1" applyAlignment="1" applyProtection="1">
      <alignment horizontal="center" vertical="center" wrapText="1"/>
      <protection hidden="1"/>
    </xf>
    <xf numFmtId="0" fontId="20" fillId="0" borderId="0" xfId="1" applyFont="1" applyAlignment="1" applyProtection="1">
      <alignment horizontal="center" vertical="top"/>
      <protection hidden="1"/>
    </xf>
    <xf numFmtId="0" fontId="34" fillId="0" borderId="1" xfId="1" applyFont="1" applyBorder="1" applyAlignment="1" applyProtection="1">
      <alignment horizontal="left" vertical="center"/>
      <protection hidden="1"/>
    </xf>
    <xf numFmtId="0" fontId="34" fillId="0" borderId="2" xfId="1" applyFont="1" applyBorder="1" applyAlignment="1" applyProtection="1">
      <alignment horizontal="left" vertical="center"/>
      <protection hidden="1"/>
    </xf>
    <xf numFmtId="0" fontId="34" fillId="0" borderId="3" xfId="1" applyFont="1" applyBorder="1" applyAlignment="1" applyProtection="1">
      <alignment horizontal="left" vertical="center"/>
      <protection hidden="1"/>
    </xf>
    <xf numFmtId="0" fontId="65" fillId="0" borderId="1" xfId="1" applyFont="1" applyBorder="1" applyAlignment="1" applyProtection="1">
      <alignment horizontal="left" vertical="center"/>
      <protection locked="0"/>
    </xf>
    <xf numFmtId="0" fontId="65" fillId="0" borderId="2" xfId="1" applyFont="1" applyBorder="1" applyAlignment="1" applyProtection="1">
      <alignment horizontal="left" vertical="center"/>
      <protection locked="0"/>
    </xf>
    <xf numFmtId="0" fontId="65" fillId="0" borderId="3" xfId="1" applyFont="1" applyBorder="1" applyAlignment="1" applyProtection="1">
      <alignment horizontal="left" vertical="center"/>
      <protection locked="0"/>
    </xf>
    <xf numFmtId="0" fontId="47" fillId="0" borderId="1" xfId="1" applyFont="1" applyBorder="1" applyAlignment="1" applyProtection="1">
      <alignment horizontal="center" vertical="center"/>
      <protection hidden="1"/>
    </xf>
    <xf numFmtId="0" fontId="47" fillId="0" borderId="2" xfId="1" applyFont="1" applyBorder="1" applyAlignment="1" applyProtection="1">
      <alignment horizontal="center" vertical="center"/>
      <protection hidden="1"/>
    </xf>
    <xf numFmtId="0" fontId="47" fillId="0" borderId="3" xfId="1" applyFont="1" applyBorder="1" applyAlignment="1" applyProtection="1">
      <alignment horizontal="center" vertical="center"/>
      <protection hidden="1"/>
    </xf>
    <xf numFmtId="0" fontId="20" fillId="0" borderId="5" xfId="1" applyFont="1" applyBorder="1" applyAlignment="1" applyProtection="1">
      <alignment horizontal="center" vertical="top"/>
      <protection hidden="1"/>
    </xf>
    <xf numFmtId="166" fontId="69" fillId="0" borderId="1" xfId="1" applyNumberFormat="1" applyFont="1" applyBorder="1" applyAlignment="1" applyProtection="1">
      <alignment horizontal="center" vertical="center"/>
      <protection hidden="1"/>
    </xf>
    <xf numFmtId="166" fontId="69" fillId="0" borderId="2" xfId="1" applyNumberFormat="1" applyFont="1" applyBorder="1" applyAlignment="1" applyProtection="1">
      <alignment horizontal="center" vertical="center"/>
      <protection hidden="1"/>
    </xf>
    <xf numFmtId="166" fontId="69" fillId="0" borderId="3" xfId="1" applyNumberFormat="1" applyFont="1" applyBorder="1" applyAlignment="1" applyProtection="1">
      <alignment horizontal="center" vertical="center"/>
      <protection hidden="1"/>
    </xf>
    <xf numFmtId="166" fontId="69" fillId="0" borderId="1" xfId="1" applyNumberFormat="1" applyFont="1" applyBorder="1" applyAlignment="1" applyProtection="1">
      <alignment horizontal="center" vertical="center"/>
      <protection locked="0"/>
    </xf>
    <xf numFmtId="166" fontId="69" fillId="0" borderId="2" xfId="1" applyNumberFormat="1" applyFont="1" applyBorder="1" applyAlignment="1" applyProtection="1">
      <alignment horizontal="center" vertical="center"/>
      <protection locked="0"/>
    </xf>
    <xf numFmtId="166" fontId="69" fillId="0" borderId="3" xfId="1" applyNumberFormat="1" applyFont="1" applyBorder="1" applyAlignment="1" applyProtection="1">
      <alignment horizontal="center" vertical="center"/>
      <protection locked="0"/>
    </xf>
    <xf numFmtId="168" fontId="70" fillId="0" borderId="1" xfId="1" applyNumberFormat="1" applyFont="1" applyBorder="1" applyAlignment="1" applyProtection="1">
      <alignment horizontal="right" vertical="center"/>
      <protection locked="0"/>
    </xf>
    <xf numFmtId="168" fontId="70" fillId="0" borderId="2" xfId="1" applyNumberFormat="1" applyFont="1" applyBorder="1" applyAlignment="1" applyProtection="1">
      <alignment horizontal="right" vertical="center"/>
      <protection locked="0"/>
    </xf>
    <xf numFmtId="168" fontId="70" fillId="0" borderId="3" xfId="1" applyNumberFormat="1" applyFont="1" applyBorder="1" applyAlignment="1" applyProtection="1">
      <alignment horizontal="right" vertical="center"/>
      <protection locked="0"/>
    </xf>
    <xf numFmtId="0" fontId="18" fillId="0" borderId="1" xfId="1" applyFont="1" applyBorder="1" applyAlignment="1" applyProtection="1">
      <alignment horizontal="center" vertical="center"/>
      <protection locked="0"/>
    </xf>
    <xf numFmtId="0" fontId="18" fillId="0" borderId="2" xfId="1" applyFont="1" applyBorder="1" applyAlignment="1" applyProtection="1">
      <alignment horizontal="center" vertical="center"/>
      <protection locked="0"/>
    </xf>
    <xf numFmtId="0" fontId="18" fillId="0" borderId="3" xfId="1" applyFont="1" applyBorder="1" applyAlignment="1" applyProtection="1">
      <alignment horizontal="center" vertical="center"/>
      <protection locked="0"/>
    </xf>
    <xf numFmtId="167" fontId="65" fillId="0" borderId="1" xfId="1" applyNumberFormat="1" applyFont="1" applyBorder="1" applyAlignment="1" applyProtection="1">
      <alignment horizontal="center" vertical="center"/>
      <protection locked="0"/>
    </xf>
    <xf numFmtId="167" fontId="65" fillId="0" borderId="2" xfId="1" applyNumberFormat="1" applyFont="1" applyBorder="1" applyAlignment="1" applyProtection="1">
      <alignment horizontal="center" vertical="center"/>
      <protection locked="0"/>
    </xf>
    <xf numFmtId="167" fontId="65" fillId="0" borderId="3" xfId="1" applyNumberFormat="1" applyFont="1" applyBorder="1" applyAlignment="1" applyProtection="1">
      <alignment horizontal="center" vertical="center"/>
      <protection locked="0"/>
    </xf>
    <xf numFmtId="0" fontId="64" fillId="0" borderId="20" xfId="1" applyFont="1" applyBorder="1" applyAlignment="1" applyProtection="1">
      <alignment horizontal="center" vertical="center"/>
      <protection hidden="1"/>
    </xf>
    <xf numFmtId="0" fontId="64" fillId="0" borderId="18" xfId="1" applyFont="1" applyBorder="1" applyAlignment="1" applyProtection="1">
      <alignment horizontal="center" vertical="center"/>
      <protection hidden="1"/>
    </xf>
    <xf numFmtId="0" fontId="64" fillId="0" borderId="21" xfId="1" applyFont="1" applyBorder="1" applyAlignment="1" applyProtection="1">
      <alignment horizontal="center" vertical="center"/>
      <protection hidden="1"/>
    </xf>
    <xf numFmtId="0" fontId="23" fillId="0" borderId="17" xfId="1" applyFont="1" applyBorder="1" applyAlignment="1" applyProtection="1">
      <alignment horizontal="right" vertical="center"/>
      <protection hidden="1"/>
    </xf>
    <xf numFmtId="0" fontId="23" fillId="0" borderId="18" xfId="1" applyFont="1" applyBorder="1" applyAlignment="1" applyProtection="1">
      <alignment horizontal="right" vertical="center"/>
      <protection hidden="1"/>
    </xf>
    <xf numFmtId="0" fontId="23" fillId="0" borderId="19" xfId="1" applyFont="1" applyBorder="1" applyAlignment="1" applyProtection="1">
      <alignment horizontal="right" vertical="center"/>
      <protection hidden="1"/>
    </xf>
    <xf numFmtId="0" fontId="66" fillId="0" borderId="1" xfId="1" applyFont="1" applyBorder="1" applyAlignment="1" applyProtection="1">
      <alignment horizontal="center" vertical="center"/>
      <protection locked="0"/>
    </xf>
    <xf numFmtId="0" fontId="67" fillId="0" borderId="2" xfId="1" applyFont="1" applyBorder="1" applyAlignment="1" applyProtection="1">
      <alignment horizontal="center"/>
      <protection locked="0"/>
    </xf>
    <xf numFmtId="0" fontId="67" fillId="0" borderId="3" xfId="1" applyFont="1" applyBorder="1" applyAlignment="1" applyProtection="1">
      <alignment horizontal="center"/>
      <protection locked="0"/>
    </xf>
    <xf numFmtId="0" fontId="68" fillId="0" borderId="1" xfId="1" applyFont="1" applyBorder="1" applyAlignment="1" applyProtection="1">
      <alignment horizontal="center" vertical="center"/>
      <protection locked="0"/>
    </xf>
    <xf numFmtId="0" fontId="68" fillId="0" borderId="2" xfId="1" applyFont="1" applyBorder="1" applyAlignment="1" applyProtection="1">
      <alignment horizontal="center" vertical="center"/>
      <protection locked="0"/>
    </xf>
    <xf numFmtId="0" fontId="68" fillId="0" borderId="3" xfId="1" applyFont="1" applyBorder="1" applyAlignment="1" applyProtection="1">
      <alignment horizontal="center" vertical="center"/>
      <protection locked="0"/>
    </xf>
    <xf numFmtId="0" fontId="9" fillId="0" borderId="0" xfId="1" applyFont="1" applyAlignment="1" applyProtection="1">
      <alignment horizontal="center" vertical="center"/>
      <protection hidden="1"/>
    </xf>
    <xf numFmtId="0" fontId="81" fillId="0" borderId="0" xfId="1" applyFont="1" applyAlignment="1" applyProtection="1">
      <alignment horizontal="center" vertical="center"/>
      <protection hidden="1"/>
    </xf>
    <xf numFmtId="0" fontId="2" fillId="0" borderId="0" xfId="1" applyFont="1" applyAlignment="1" applyProtection="1">
      <alignment horizontal="center" vertical="top"/>
      <protection hidden="1"/>
    </xf>
    <xf numFmtId="0" fontId="12" fillId="0" borderId="0" xfId="1" applyFont="1" applyAlignment="1" applyProtection="1">
      <alignment horizontal="center" vertical="center"/>
      <protection hidden="1"/>
    </xf>
    <xf numFmtId="0" fontId="1" fillId="0" borderId="0" xfId="1" applyAlignment="1" applyProtection="1">
      <alignment horizontal="center"/>
      <protection hidden="1"/>
    </xf>
    <xf numFmtId="165" fontId="63" fillId="0" borderId="28" xfId="1" applyNumberFormat="1" applyFont="1" applyBorder="1" applyAlignment="1" applyProtection="1">
      <alignment horizontal="center" wrapText="1"/>
      <protection locked="0"/>
    </xf>
    <xf numFmtId="0" fontId="22" fillId="0" borderId="23" xfId="1" applyFont="1" applyBorder="1" applyAlignment="1" applyProtection="1">
      <alignment horizontal="center" vertical="center" wrapText="1"/>
      <protection hidden="1"/>
    </xf>
    <xf numFmtId="0" fontId="22" fillId="0" borderId="24" xfId="1" applyFont="1" applyBorder="1" applyAlignment="1" applyProtection="1">
      <alignment horizontal="center" vertical="center" wrapText="1"/>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2"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23" xfId="1" applyFont="1" applyBorder="1" applyAlignment="1" applyProtection="1">
      <alignment horizontal="center" wrapText="1"/>
      <protection hidden="1"/>
    </xf>
    <xf numFmtId="0" fontId="22" fillId="0" borderId="24" xfId="1" applyFont="1" applyBorder="1" applyAlignment="1" applyProtection="1">
      <alignment horizontal="center" wrapText="1"/>
      <protection hidden="1"/>
    </xf>
    <xf numFmtId="0" fontId="36" fillId="0" borderId="0" xfId="1" applyFont="1" applyAlignment="1" applyProtection="1">
      <alignment horizontal="left" vertical="center" wrapText="1"/>
      <protection hidden="1"/>
    </xf>
    <xf numFmtId="0" fontId="36" fillId="0" borderId="15" xfId="1" applyFont="1" applyBorder="1" applyAlignment="1" applyProtection="1">
      <alignment horizontal="center" wrapText="1"/>
      <protection locked="0"/>
    </xf>
    <xf numFmtId="0" fontId="36" fillId="0" borderId="15" xfId="1" applyFont="1" applyBorder="1" applyAlignment="1" applyProtection="1">
      <alignment horizontal="center" vertical="center"/>
      <protection locked="0"/>
    </xf>
    <xf numFmtId="0" fontId="53" fillId="0" borderId="4" xfId="1" applyFont="1" applyBorder="1" applyAlignment="1" applyProtection="1">
      <alignment horizontal="center" vertical="center" wrapText="1"/>
      <protection hidden="1"/>
    </xf>
    <xf numFmtId="0" fontId="53" fillId="0" borderId="5" xfId="1" applyFont="1" applyBorder="1" applyAlignment="1" applyProtection="1">
      <alignment horizontal="center" vertical="center" wrapText="1"/>
      <protection hidden="1"/>
    </xf>
    <xf numFmtId="0" fontId="53" fillId="0" borderId="6" xfId="1" applyFont="1" applyBorder="1" applyAlignment="1" applyProtection="1">
      <alignment horizontal="center" vertical="center" wrapText="1"/>
      <protection hidden="1"/>
    </xf>
    <xf numFmtId="0" fontId="53" fillId="0" borderId="11" xfId="1" applyFont="1" applyBorder="1" applyAlignment="1" applyProtection="1">
      <alignment horizontal="center" vertical="center" wrapText="1"/>
      <protection hidden="1"/>
    </xf>
    <xf numFmtId="0" fontId="53" fillId="0" borderId="0" xfId="1" applyFont="1" applyAlignment="1" applyProtection="1">
      <alignment horizontal="center" vertical="center" wrapText="1"/>
      <protection hidden="1"/>
    </xf>
    <xf numFmtId="0" fontId="53" fillId="0" borderId="10" xfId="1" applyFont="1" applyBorder="1" applyAlignment="1" applyProtection="1">
      <alignment horizontal="center" vertical="center" wrapText="1"/>
      <protection hidden="1"/>
    </xf>
    <xf numFmtId="0" fontId="53" fillId="0" borderId="7" xfId="1" applyFont="1" applyBorder="1" applyAlignment="1" applyProtection="1">
      <alignment horizontal="center" vertical="center" wrapText="1"/>
      <protection hidden="1"/>
    </xf>
    <xf numFmtId="0" fontId="53" fillId="0" borderId="8" xfId="1" applyFont="1" applyBorder="1" applyAlignment="1" applyProtection="1">
      <alignment horizontal="center" vertical="center" wrapText="1"/>
      <protection hidden="1"/>
    </xf>
    <xf numFmtId="0" fontId="53" fillId="0" borderId="9" xfId="1" applyFont="1" applyBorder="1" applyAlignment="1" applyProtection="1">
      <alignment horizontal="center" vertical="center" wrapText="1"/>
      <protection hidden="1"/>
    </xf>
    <xf numFmtId="0" fontId="34" fillId="5" borderId="1" xfId="1" applyFont="1" applyFill="1" applyBorder="1" applyAlignment="1" applyProtection="1">
      <alignment horizontal="right" vertical="center"/>
      <protection hidden="1"/>
    </xf>
    <xf numFmtId="0" fontId="34" fillId="5" borderId="2" xfId="1" applyFont="1" applyFill="1" applyBorder="1" applyAlignment="1" applyProtection="1">
      <alignment horizontal="right" vertical="center"/>
      <protection hidden="1"/>
    </xf>
    <xf numFmtId="0" fontId="34" fillId="5" borderId="3" xfId="1" applyFont="1" applyFill="1" applyBorder="1" applyAlignment="1" applyProtection="1">
      <alignment horizontal="right" vertical="center"/>
      <protection hidden="1"/>
    </xf>
    <xf numFmtId="0" fontId="33" fillId="0" borderId="4" xfId="1" applyFont="1" applyBorder="1" applyAlignment="1" applyProtection="1">
      <alignment horizontal="center" vertical="center" wrapText="1"/>
      <protection hidden="1"/>
    </xf>
    <xf numFmtId="0" fontId="33" fillId="0" borderId="5" xfId="1" applyFont="1" applyBorder="1" applyAlignment="1" applyProtection="1">
      <alignment horizontal="center" vertical="center" wrapText="1"/>
      <protection hidden="1"/>
    </xf>
    <xf numFmtId="0" fontId="33" fillId="0" borderId="6" xfId="1" applyFont="1" applyBorder="1" applyAlignment="1" applyProtection="1">
      <alignment horizontal="center" vertical="center" wrapText="1"/>
      <protection hidden="1"/>
    </xf>
    <xf numFmtId="0" fontId="33" fillId="0" borderId="11" xfId="1" applyFont="1" applyBorder="1" applyAlignment="1" applyProtection="1">
      <alignment horizontal="center" vertical="center" wrapText="1"/>
      <protection hidden="1"/>
    </xf>
    <xf numFmtId="0" fontId="33" fillId="0" borderId="0" xfId="1" applyFont="1" applyAlignment="1" applyProtection="1">
      <alignment horizontal="center" vertical="center" wrapText="1"/>
      <protection hidden="1"/>
    </xf>
    <xf numFmtId="0" fontId="33" fillId="0" borderId="10" xfId="1" applyFont="1" applyBorder="1" applyAlignment="1" applyProtection="1">
      <alignment horizontal="center" vertical="center" wrapText="1"/>
      <protection hidden="1"/>
    </xf>
    <xf numFmtId="0" fontId="33" fillId="0" borderId="7" xfId="1" applyFont="1" applyBorder="1" applyAlignment="1" applyProtection="1">
      <alignment horizontal="center" vertical="center" wrapText="1"/>
      <protection hidden="1"/>
    </xf>
    <xf numFmtId="0" fontId="33" fillId="0" borderId="8" xfId="1" applyFont="1" applyBorder="1" applyAlignment="1" applyProtection="1">
      <alignment horizontal="center" vertical="center" wrapText="1"/>
      <protection hidden="1"/>
    </xf>
    <xf numFmtId="0" fontId="33" fillId="0" borderId="9" xfId="1" applyFont="1" applyBorder="1" applyAlignment="1" applyProtection="1">
      <alignment horizontal="center" vertical="center" wrapText="1"/>
      <protection hidden="1"/>
    </xf>
    <xf numFmtId="0" fontId="91" fillId="0" borderId="0" xfId="1" applyFont="1" applyAlignment="1" applyProtection="1">
      <alignment horizontal="center" wrapText="1"/>
      <protection hidden="1"/>
    </xf>
    <xf numFmtId="0" fontId="49" fillId="5" borderId="4" xfId="1" applyFont="1" applyFill="1" applyBorder="1" applyAlignment="1" applyProtection="1">
      <alignment horizontal="center" vertical="center" textRotation="90" wrapText="1"/>
      <protection hidden="1"/>
    </xf>
    <xf numFmtId="0" fontId="49" fillId="5" borderId="5" xfId="1" applyFont="1" applyFill="1" applyBorder="1" applyAlignment="1" applyProtection="1">
      <alignment horizontal="center" vertical="center" textRotation="90" wrapText="1"/>
      <protection hidden="1"/>
    </xf>
    <xf numFmtId="0" fontId="49" fillId="5" borderId="6" xfId="1" applyFont="1" applyFill="1" applyBorder="1" applyAlignment="1" applyProtection="1">
      <alignment horizontal="center" vertical="center" textRotation="90" wrapText="1"/>
      <protection hidden="1"/>
    </xf>
    <xf numFmtId="0" fontId="49" fillId="5" borderId="11" xfId="1" applyFont="1" applyFill="1" applyBorder="1" applyAlignment="1" applyProtection="1">
      <alignment horizontal="center" vertical="center" textRotation="90" wrapText="1"/>
      <protection hidden="1"/>
    </xf>
    <xf numFmtId="0" fontId="49" fillId="5" borderId="0" xfId="1" applyFont="1" applyFill="1" applyAlignment="1" applyProtection="1">
      <alignment horizontal="center" vertical="center" textRotation="90" wrapText="1"/>
      <protection hidden="1"/>
    </xf>
    <xf numFmtId="0" fontId="49" fillId="5" borderId="10" xfId="1" applyFont="1" applyFill="1" applyBorder="1" applyAlignment="1" applyProtection="1">
      <alignment horizontal="center" vertical="center" textRotation="90" wrapText="1"/>
      <protection hidden="1"/>
    </xf>
    <xf numFmtId="0" fontId="49" fillId="5" borderId="7" xfId="1" applyFont="1" applyFill="1" applyBorder="1" applyAlignment="1" applyProtection="1">
      <alignment horizontal="center" vertical="center" textRotation="90" wrapText="1"/>
      <protection hidden="1"/>
    </xf>
    <xf numFmtId="0" fontId="49" fillId="5" borderId="8" xfId="1" applyFont="1" applyFill="1" applyBorder="1" applyAlignment="1" applyProtection="1">
      <alignment horizontal="center" vertical="center" textRotation="90" wrapText="1"/>
      <protection hidden="1"/>
    </xf>
    <xf numFmtId="0" fontId="49" fillId="5" borderId="9" xfId="1" applyFont="1" applyFill="1" applyBorder="1" applyAlignment="1" applyProtection="1">
      <alignment horizontal="center" vertical="center" textRotation="90" wrapText="1"/>
      <protection hidden="1"/>
    </xf>
    <xf numFmtId="0" fontId="52" fillId="0" borderId="1" xfId="1" applyFont="1" applyBorder="1" applyAlignment="1" applyProtection="1">
      <alignment horizontal="left" vertical="center"/>
      <protection hidden="1"/>
    </xf>
    <xf numFmtId="0" fontId="52" fillId="0" borderId="2" xfId="1" applyFont="1" applyBorder="1" applyAlignment="1" applyProtection="1">
      <alignment horizontal="left" vertical="center"/>
      <protection hidden="1"/>
    </xf>
    <xf numFmtId="0" fontId="52" fillId="0" borderId="3" xfId="1" applyFont="1" applyBorder="1" applyAlignment="1" applyProtection="1">
      <alignment horizontal="left" vertical="center"/>
      <protection hidden="1"/>
    </xf>
    <xf numFmtId="168" fontId="69" fillId="5" borderId="1" xfId="1" applyNumberFormat="1" applyFont="1" applyFill="1" applyBorder="1" applyAlignment="1" applyProtection="1">
      <alignment horizontal="right" vertical="center"/>
      <protection hidden="1"/>
    </xf>
    <xf numFmtId="168" fontId="69" fillId="5" borderId="2" xfId="1" applyNumberFormat="1" applyFont="1" applyFill="1" applyBorder="1" applyAlignment="1" applyProtection="1">
      <alignment horizontal="right" vertical="center"/>
      <protection hidden="1"/>
    </xf>
    <xf numFmtId="168" fontId="69" fillId="5" borderId="3" xfId="1" applyNumberFormat="1" applyFont="1" applyFill="1" applyBorder="1" applyAlignment="1" applyProtection="1">
      <alignment horizontal="right" vertical="center"/>
      <protection hidden="1"/>
    </xf>
    <xf numFmtId="168" fontId="70" fillId="5" borderId="1" xfId="1" applyNumberFormat="1" applyFont="1" applyFill="1" applyBorder="1" applyAlignment="1" applyProtection="1">
      <alignment horizontal="right" vertical="center"/>
      <protection hidden="1"/>
    </xf>
    <xf numFmtId="168" fontId="70" fillId="5" borderId="3" xfId="1" applyNumberFormat="1" applyFont="1" applyFill="1" applyBorder="1" applyAlignment="1" applyProtection="1">
      <alignment horizontal="right" vertical="center"/>
      <protection hidden="1"/>
    </xf>
    <xf numFmtId="0" fontId="61" fillId="7" borderId="1" xfId="1" applyFont="1" applyFill="1" applyBorder="1" applyAlignment="1" applyProtection="1">
      <alignment horizontal="center" vertical="center" wrapText="1"/>
      <protection hidden="1"/>
    </xf>
    <xf numFmtId="0" fontId="61" fillId="7" borderId="2" xfId="1" applyFont="1" applyFill="1" applyBorder="1" applyAlignment="1" applyProtection="1">
      <alignment horizontal="center" vertical="center"/>
      <protection hidden="1"/>
    </xf>
    <xf numFmtId="0" fontId="61" fillId="7" borderId="3" xfId="1" applyFont="1" applyFill="1" applyBorder="1" applyAlignment="1" applyProtection="1">
      <alignment horizontal="center" vertical="center"/>
      <protection hidden="1"/>
    </xf>
    <xf numFmtId="0" fontId="60" fillId="0" borderId="1" xfId="1" applyFont="1" applyBorder="1" applyAlignment="1" applyProtection="1">
      <alignment horizontal="left" vertical="center"/>
      <protection hidden="1"/>
    </xf>
    <xf numFmtId="0" fontId="60" fillId="0" borderId="2" xfId="1" applyFont="1" applyBorder="1" applyAlignment="1" applyProtection="1">
      <alignment horizontal="left" vertical="center"/>
      <protection hidden="1"/>
    </xf>
    <xf numFmtId="0" fontId="60" fillId="0" borderId="3" xfId="1" applyFont="1" applyBorder="1" applyAlignment="1" applyProtection="1">
      <alignment horizontal="left" vertical="center"/>
      <protection hidden="1"/>
    </xf>
    <xf numFmtId="0" fontId="58" fillId="0" borderId="0" xfId="0" applyFont="1" applyAlignment="1">
      <alignment vertical="top" wrapText="1"/>
    </xf>
    <xf numFmtId="0" fontId="58" fillId="0" borderId="10" xfId="0" applyFont="1" applyBorder="1" applyAlignment="1">
      <alignment vertical="top" wrapText="1"/>
    </xf>
    <xf numFmtId="0" fontId="56" fillId="0" borderId="4" xfId="0" applyFont="1" applyBorder="1" applyAlignment="1">
      <alignment horizontal="center" vertical="top"/>
    </xf>
    <xf numFmtId="0" fontId="56" fillId="0" borderId="5" xfId="0" applyFont="1" applyBorder="1" applyAlignment="1">
      <alignment horizontal="center" vertical="top"/>
    </xf>
    <xf numFmtId="0" fontId="56" fillId="0" borderId="6" xfId="0" applyFont="1" applyBorder="1" applyAlignment="1">
      <alignment horizontal="center" vertical="top"/>
    </xf>
    <xf numFmtId="0" fontId="58" fillId="0" borderId="0" xfId="0" applyFont="1" applyAlignment="1">
      <alignment horizontal="left" vertical="top"/>
    </xf>
    <xf numFmtId="0" fontId="58" fillId="0" borderId="10" xfId="0" applyFont="1" applyBorder="1" applyAlignment="1">
      <alignment horizontal="left" vertical="top"/>
    </xf>
    <xf numFmtId="0" fontId="58" fillId="0" borderId="0" xfId="0" applyFont="1" applyAlignment="1">
      <alignment horizontal="left" vertical="top" wrapText="1"/>
    </xf>
    <xf numFmtId="0" fontId="58" fillId="0" borderId="10" xfId="0" applyFont="1" applyBorder="1" applyAlignment="1">
      <alignment horizontal="left" vertical="top" wrapText="1"/>
    </xf>
    <xf numFmtId="0" fontId="57" fillId="0" borderId="11" xfId="0" applyFont="1" applyBorder="1" applyAlignment="1">
      <alignment horizontal="left" vertical="top"/>
    </xf>
    <xf numFmtId="0" fontId="57" fillId="0" borderId="11" xfId="0" applyFont="1" applyBorder="1" applyAlignment="1">
      <alignment horizontal="left" vertical="top"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8505</xdr:colOff>
      <xdr:row>2</xdr:row>
      <xdr:rowOff>365690</xdr:rowOff>
    </xdr:from>
    <xdr:to>
      <xdr:col>44</xdr:col>
      <xdr:colOff>34018</xdr:colOff>
      <xdr:row>6</xdr:row>
      <xdr:rowOff>301005</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459242" y="833436"/>
          <a:ext cx="2542834" cy="75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tr-TR" sz="1400" b="0">
              <a:solidFill>
                <a:schemeClr val="accent5"/>
              </a:solidFill>
              <a:latin typeface="Arial" panose="020B0604020202020204" pitchFamily="34" charset="0"/>
              <a:cs typeface="Arial" panose="020B0604020202020204" pitchFamily="34" charset="0"/>
            </a:rPr>
            <a:t>K.K.T.C.</a:t>
          </a:r>
        </a:p>
        <a:p>
          <a:pPr marL="0" marR="0" indent="0" algn="ctr" defTabSz="914400" eaLnBrk="1" fontAlgn="auto" latinLnBrk="0" hangingPunct="1">
            <a:lnSpc>
              <a:spcPct val="100000"/>
            </a:lnSpc>
            <a:spcBef>
              <a:spcPts val="0"/>
            </a:spcBef>
            <a:spcAft>
              <a:spcPts val="0"/>
            </a:spcAft>
            <a:buClrTx/>
            <a:buSzTx/>
            <a:buFontTx/>
            <a:buNone/>
            <a:tabLst/>
            <a:defRPr/>
          </a:pPr>
          <a:r>
            <a:rPr lang="tr-TR" sz="1400" b="0">
              <a:solidFill>
                <a:schemeClr val="accent5"/>
              </a:solidFill>
              <a:latin typeface="Arial" panose="020B0604020202020204" pitchFamily="34" charset="0"/>
              <a:cs typeface="Arial" panose="020B0604020202020204" pitchFamily="34" charset="0"/>
            </a:rPr>
            <a:t>MALİYE BAKANLIĞI</a:t>
          </a:r>
        </a:p>
        <a:p>
          <a:pPr algn="ctr"/>
          <a:r>
            <a:rPr lang="tr-TR" sz="1400" b="1">
              <a:solidFill>
                <a:schemeClr val="accent5"/>
              </a:solidFill>
              <a:latin typeface="Arial" panose="020B0604020202020204" pitchFamily="34" charset="0"/>
              <a:cs typeface="Arial" panose="020B0604020202020204" pitchFamily="34" charset="0"/>
            </a:rPr>
            <a:t>GELİR</a:t>
          </a:r>
          <a:r>
            <a:rPr lang="tr-TR" sz="1400" b="1" baseline="0">
              <a:solidFill>
                <a:schemeClr val="accent5"/>
              </a:solidFill>
              <a:latin typeface="Arial" panose="020B0604020202020204" pitchFamily="34" charset="0"/>
              <a:cs typeface="Arial" panose="020B0604020202020204" pitchFamily="34" charset="0"/>
            </a:rPr>
            <a:t> VE VERGİ DAİRESİ</a:t>
          </a:r>
          <a:endParaRPr lang="tr-TR" sz="1400" b="1">
            <a:solidFill>
              <a:schemeClr val="accent5"/>
            </a:solidFill>
            <a:latin typeface="Arial" panose="020B0604020202020204" pitchFamily="34" charset="0"/>
            <a:cs typeface="Arial" panose="020B0604020202020204" pitchFamily="34" charset="0"/>
          </a:endParaRPr>
        </a:p>
      </xdr:txBody>
    </xdr:sp>
    <xdr:clientData/>
  </xdr:twoCellAnchor>
  <xdr:twoCellAnchor>
    <xdr:from>
      <xdr:col>121</xdr:col>
      <xdr:colOff>9525</xdr:colOff>
      <xdr:row>0</xdr:row>
      <xdr:rowOff>28575</xdr:rowOff>
    </xdr:from>
    <xdr:to>
      <xdr:col>137</xdr:col>
      <xdr:colOff>38100</xdr:colOff>
      <xdr:row>1</xdr:row>
      <xdr:rowOff>152400</xdr:rowOff>
    </xdr:to>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7058025" y="28575"/>
          <a:ext cx="9144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tr-TR" sz="1100">
              <a:solidFill>
                <a:schemeClr val="accent5"/>
              </a:solidFill>
            </a:rPr>
            <a:t>(KDV 1)</a:t>
          </a:r>
        </a:p>
      </xdr:txBody>
    </xdr:sp>
    <xdr:clientData/>
  </xdr:twoCellAnchor>
  <mc:AlternateContent xmlns:mc="http://schemas.openxmlformats.org/markup-compatibility/2006">
    <mc:Choice xmlns:a14="http://schemas.microsoft.com/office/drawing/2010/main" Requires="a14">
      <xdr:twoCellAnchor editAs="oneCell">
        <xdr:from>
          <xdr:col>15</xdr:col>
          <xdr:colOff>28575</xdr:colOff>
          <xdr:row>239</xdr:row>
          <xdr:rowOff>0</xdr:rowOff>
        </xdr:from>
        <xdr:to>
          <xdr:col>130</xdr:col>
          <xdr:colOff>9525</xdr:colOff>
          <xdr:row>286</xdr:row>
          <xdr:rowOff>142875</xdr:rowOff>
        </xdr:to>
        <xdr:sp macro="" textlink="">
          <xdr:nvSpPr>
            <xdr:cNvPr id="2062" name="Object 14" hidden="1">
              <a:extLst>
                <a:ext uri="{63B3BB69-23CF-44E3-9099-C40C66FF867C}">
                  <a14:compatExt spid="_x0000_s2062"/>
                </a:ext>
                <a:ext uri="{FF2B5EF4-FFF2-40B4-BE49-F238E27FC236}">
                  <a16:creationId xmlns:a16="http://schemas.microsoft.com/office/drawing/2014/main" xmlns=""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59</xdr:col>
      <xdr:colOff>30079</xdr:colOff>
      <xdr:row>2</xdr:row>
      <xdr:rowOff>451184</xdr:rowOff>
    </xdr:from>
    <xdr:to>
      <xdr:col>72</xdr:col>
      <xdr:colOff>21587</xdr:colOff>
      <xdr:row>8</xdr:row>
      <xdr:rowOff>3881</xdr:rowOff>
    </xdr:to>
    <xdr:pic>
      <xdr:nvPicPr>
        <xdr:cNvPr id="11" name="Picture 10">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0868" y="912395"/>
          <a:ext cx="903903" cy="966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1</xdr:row>
          <xdr:rowOff>123825</xdr:rowOff>
        </xdr:from>
        <xdr:to>
          <xdr:col>19</xdr:col>
          <xdr:colOff>104775</xdr:colOff>
          <xdr:row>45</xdr:row>
          <xdr:rowOff>152400</xdr:rowOff>
        </xdr:to>
        <xdr:sp macro="" textlink="">
          <xdr:nvSpPr>
            <xdr:cNvPr id="5121" name="Object 1" hidden="1">
              <a:extLst>
                <a:ext uri="{63B3BB69-23CF-44E3-9099-C40C66FF867C}">
                  <a14:compatExt spid="_x0000_s5121"/>
                </a:ext>
                <a:ext uri="{FF2B5EF4-FFF2-40B4-BE49-F238E27FC236}">
                  <a16:creationId xmlns:a16="http://schemas.microsoft.com/office/drawing/2014/main" xmlns="" id="{00000000-0008-0000-01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T278"/>
  <sheetViews>
    <sheetView showGridLines="0" showZeros="0" tabSelected="1" defaultGridColor="0" topLeftCell="A205" colorId="48" zoomScale="112" zoomScaleNormal="112" zoomScaleSheetLayoutView="64" workbookViewId="0">
      <selection activeCell="CG166" sqref="CG166:DD166"/>
    </sheetView>
  </sheetViews>
  <sheetFormatPr defaultColWidth="4.5703125" defaultRowHeight="15" customHeight="1" x14ac:dyDescent="0.2"/>
  <cols>
    <col min="1" max="3" width="0.85546875" style="18" customWidth="1"/>
    <col min="4" max="137" width="1" style="18" customWidth="1"/>
    <col min="138" max="139" width="0.7109375" style="18" customWidth="1"/>
    <col min="140" max="140" width="5.42578125" style="18" customWidth="1"/>
    <col min="141" max="141" width="4.5703125" style="18"/>
    <col min="142" max="142" width="8" style="18" bestFit="1" customWidth="1"/>
    <col min="143" max="16384" width="4.5703125" style="18"/>
  </cols>
  <sheetData>
    <row r="1" spans="1:137" ht="8.25" customHeight="1" x14ac:dyDescent="0.2">
      <c r="A1" s="10"/>
      <c r="B1" s="10"/>
      <c r="C1" s="11"/>
      <c r="D1" s="11"/>
      <c r="E1" s="11"/>
      <c r="F1" s="12"/>
      <c r="G1" s="11"/>
      <c r="H1" s="11"/>
      <c r="I1" s="11"/>
      <c r="J1" s="11"/>
      <c r="K1" s="11"/>
      <c r="L1" s="11"/>
      <c r="M1" s="13"/>
      <c r="N1" s="13"/>
      <c r="O1" s="14"/>
      <c r="P1" s="15"/>
      <c r="Q1" s="15"/>
      <c r="R1" s="15"/>
      <c r="S1" s="15"/>
      <c r="T1" s="15"/>
      <c r="U1" s="15"/>
      <c r="V1" s="15"/>
      <c r="W1" s="15"/>
      <c r="X1" s="15"/>
      <c r="Y1" s="15"/>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396"/>
      <c r="BF1" s="396"/>
      <c r="BG1" s="396"/>
      <c r="BH1" s="396"/>
      <c r="BI1" s="39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7"/>
      <c r="DB1" s="16"/>
      <c r="DC1" s="17"/>
      <c r="DD1" s="16"/>
      <c r="DE1" s="16"/>
      <c r="DF1" s="17"/>
      <c r="DG1" s="16"/>
      <c r="DH1" s="16"/>
      <c r="DI1" s="16"/>
      <c r="DJ1" s="16"/>
      <c r="DK1" s="16"/>
      <c r="DL1" s="16"/>
      <c r="DM1" s="16"/>
      <c r="DN1" s="16"/>
      <c r="DO1" s="16"/>
      <c r="DP1" s="16"/>
      <c r="DQ1" s="16"/>
      <c r="DR1" s="16"/>
      <c r="DS1" s="16"/>
      <c r="DT1" s="16"/>
      <c r="DU1" s="16"/>
      <c r="DV1" s="16"/>
      <c r="DW1" s="16"/>
      <c r="DX1" s="16"/>
      <c r="DY1" s="16"/>
      <c r="DZ1" s="16"/>
      <c r="EA1" s="16"/>
    </row>
    <row r="2" spans="1:137" ht="28.5" customHeight="1" x14ac:dyDescent="0.2">
      <c r="A2" s="10"/>
      <c r="B2" s="10"/>
      <c r="C2" s="11"/>
      <c r="D2" s="11"/>
      <c r="E2" s="397" t="s">
        <v>0</v>
      </c>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397"/>
      <c r="BR2" s="397"/>
      <c r="BS2" s="397"/>
      <c r="BT2" s="397"/>
      <c r="BU2" s="397"/>
      <c r="BV2" s="397"/>
      <c r="BW2" s="397"/>
      <c r="BX2" s="397"/>
      <c r="BY2" s="397"/>
      <c r="BZ2" s="397"/>
      <c r="CA2" s="397"/>
      <c r="CB2" s="397"/>
      <c r="CC2" s="397"/>
      <c r="CD2" s="397"/>
      <c r="CE2" s="397"/>
      <c r="CF2" s="397"/>
      <c r="CG2" s="397"/>
      <c r="CH2" s="397"/>
      <c r="CI2" s="397"/>
      <c r="CJ2" s="397"/>
      <c r="CK2" s="397"/>
      <c r="CL2" s="397"/>
      <c r="CM2" s="397"/>
      <c r="CN2" s="397"/>
      <c r="CO2" s="397"/>
      <c r="CP2" s="397"/>
      <c r="CQ2" s="397"/>
      <c r="CR2" s="397"/>
      <c r="CS2" s="397"/>
      <c r="CT2" s="397"/>
      <c r="CU2" s="397"/>
      <c r="CV2" s="397"/>
      <c r="CW2" s="397"/>
      <c r="CX2" s="397"/>
      <c r="CY2" s="397"/>
      <c r="CZ2" s="397"/>
      <c r="DA2" s="397"/>
      <c r="DB2" s="397"/>
      <c r="DC2" s="397"/>
      <c r="DD2" s="397"/>
      <c r="DE2" s="397"/>
      <c r="DF2" s="397"/>
      <c r="DG2" s="397"/>
      <c r="DH2" s="397"/>
      <c r="DI2" s="397"/>
      <c r="DJ2" s="397"/>
      <c r="DK2" s="397"/>
      <c r="DL2" s="397"/>
      <c r="DM2" s="397"/>
      <c r="DN2" s="397"/>
      <c r="DO2" s="397"/>
      <c r="DP2" s="397"/>
      <c r="DQ2" s="397"/>
      <c r="DR2" s="397"/>
      <c r="DS2" s="397"/>
      <c r="DT2" s="397"/>
      <c r="DU2" s="397"/>
      <c r="DV2" s="397"/>
      <c r="DW2" s="397"/>
      <c r="DX2" s="397"/>
      <c r="DY2" s="397"/>
      <c r="DZ2" s="397"/>
      <c r="EA2" s="397"/>
      <c r="EB2" s="397"/>
      <c r="EC2" s="397"/>
      <c r="ED2" s="397"/>
    </row>
    <row r="3" spans="1:137" s="22" customFormat="1" ht="36" customHeight="1" x14ac:dyDescent="0.2">
      <c r="A3" s="19"/>
      <c r="B3" s="20"/>
      <c r="C3" s="21"/>
      <c r="D3" s="21"/>
      <c r="E3" s="398" t="s">
        <v>68</v>
      </c>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398"/>
      <c r="BJ3" s="398"/>
      <c r="BK3" s="398"/>
      <c r="BL3" s="398"/>
      <c r="BM3" s="398"/>
      <c r="BN3" s="398"/>
      <c r="BO3" s="398"/>
      <c r="BP3" s="398"/>
      <c r="BQ3" s="398"/>
      <c r="BR3" s="398"/>
      <c r="BS3" s="398"/>
      <c r="BT3" s="398"/>
      <c r="BU3" s="398"/>
      <c r="BV3" s="398"/>
      <c r="BW3" s="398"/>
      <c r="BX3" s="398"/>
      <c r="BY3" s="398"/>
      <c r="BZ3" s="398"/>
      <c r="CA3" s="398"/>
      <c r="CB3" s="398"/>
      <c r="CC3" s="398"/>
      <c r="CD3" s="398"/>
      <c r="CE3" s="398"/>
      <c r="CF3" s="398"/>
      <c r="CG3" s="398"/>
      <c r="CH3" s="398"/>
      <c r="CI3" s="398"/>
      <c r="CJ3" s="398"/>
      <c r="CK3" s="398"/>
      <c r="CL3" s="398"/>
      <c r="CM3" s="398"/>
      <c r="CN3" s="398"/>
      <c r="CO3" s="398"/>
      <c r="CP3" s="398"/>
      <c r="CQ3" s="398"/>
      <c r="CR3" s="398"/>
      <c r="CS3" s="398"/>
      <c r="CT3" s="398"/>
      <c r="CU3" s="398"/>
      <c r="CV3" s="398"/>
      <c r="CW3" s="398"/>
      <c r="CX3" s="398"/>
      <c r="CY3" s="398"/>
      <c r="CZ3" s="398"/>
      <c r="DA3" s="398"/>
      <c r="DB3" s="398"/>
      <c r="DC3" s="398"/>
      <c r="DD3" s="398"/>
      <c r="DE3" s="398"/>
      <c r="DF3" s="398"/>
      <c r="DG3" s="398"/>
      <c r="DH3" s="398"/>
      <c r="DI3" s="398"/>
      <c r="DJ3" s="398"/>
      <c r="DK3" s="398"/>
      <c r="DL3" s="398"/>
      <c r="DM3" s="398"/>
      <c r="DN3" s="398"/>
      <c r="DO3" s="398"/>
      <c r="DP3" s="398"/>
      <c r="DQ3" s="398"/>
      <c r="DR3" s="398"/>
      <c r="DS3" s="398"/>
      <c r="DT3" s="398"/>
      <c r="DU3" s="398"/>
      <c r="DV3" s="398"/>
      <c r="DW3" s="398"/>
      <c r="DX3" s="398"/>
      <c r="DY3" s="398"/>
      <c r="DZ3" s="398"/>
      <c r="EA3" s="398"/>
      <c r="EB3" s="398"/>
      <c r="EC3" s="398"/>
      <c r="ED3" s="398"/>
    </row>
    <row r="4" spans="1:137" ht="4.5" customHeight="1" thickBot="1" x14ac:dyDescent="0.25">
      <c r="A4" s="10"/>
      <c r="B4" s="10"/>
      <c r="C4" s="11"/>
      <c r="D4" s="11"/>
      <c r="E4" s="11"/>
      <c r="F4" s="11"/>
      <c r="G4" s="11"/>
      <c r="H4" s="11"/>
      <c r="I4" s="11"/>
      <c r="J4" s="11"/>
      <c r="K4" s="11"/>
      <c r="L4" s="23"/>
      <c r="M4" s="23"/>
      <c r="N4" s="23"/>
      <c r="O4" s="23"/>
      <c r="P4" s="23"/>
      <c r="Q4" s="23"/>
      <c r="R4" s="23"/>
      <c r="S4" s="23"/>
      <c r="T4" s="23"/>
      <c r="U4" s="23"/>
      <c r="V4" s="23"/>
      <c r="W4" s="23"/>
      <c r="X4" s="23"/>
      <c r="Y4" s="23"/>
      <c r="Z4" s="24"/>
      <c r="AA4" s="24"/>
      <c r="AB4" s="24"/>
      <c r="AC4" s="24"/>
      <c r="AD4" s="24"/>
      <c r="DE4" s="25"/>
      <c r="DF4" s="25"/>
      <c r="DG4" s="25"/>
      <c r="DH4" s="25"/>
      <c r="DI4" s="25"/>
      <c r="DJ4" s="25"/>
      <c r="DK4" s="25"/>
      <c r="DL4" s="25"/>
      <c r="DM4" s="25"/>
      <c r="DN4" s="25"/>
      <c r="DO4" s="25"/>
      <c r="DP4" s="25"/>
      <c r="DQ4" s="25"/>
      <c r="DR4" s="25"/>
      <c r="DS4" s="25"/>
      <c r="DT4" s="25"/>
      <c r="DU4" s="25"/>
      <c r="DV4" s="25"/>
      <c r="DW4" s="25"/>
      <c r="DX4" s="25"/>
      <c r="DY4" s="25"/>
      <c r="DZ4" s="25"/>
      <c r="EA4" s="25"/>
    </row>
    <row r="5" spans="1:137" ht="19.5" customHeight="1" x14ac:dyDescent="0.25">
      <c r="A5" s="10"/>
      <c r="B5" s="10"/>
      <c r="C5" s="26"/>
      <c r="D5" s="26"/>
      <c r="E5" s="26"/>
      <c r="F5" s="10"/>
      <c r="G5" s="26"/>
      <c r="H5" s="26"/>
      <c r="I5" s="26"/>
      <c r="J5" s="26"/>
      <c r="K5" s="26"/>
      <c r="L5" s="26"/>
      <c r="M5" s="27"/>
      <c r="N5" s="27"/>
      <c r="O5" s="28"/>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K5" s="402" t="s">
        <v>1</v>
      </c>
      <c r="CL5" s="403"/>
      <c r="CM5" s="403"/>
      <c r="CN5" s="403"/>
      <c r="CO5" s="403"/>
      <c r="CP5" s="403"/>
      <c r="CQ5" s="403"/>
      <c r="CR5" s="403"/>
      <c r="CS5" s="403"/>
      <c r="CT5" s="403"/>
      <c r="CU5" s="403"/>
      <c r="CV5" s="403"/>
      <c r="CW5" s="403"/>
      <c r="CX5" s="403"/>
      <c r="CY5" s="403"/>
      <c r="CZ5" s="403"/>
      <c r="DA5" s="403"/>
      <c r="DB5" s="403"/>
      <c r="DC5" s="403"/>
      <c r="DD5" s="403"/>
      <c r="DE5" s="403"/>
      <c r="DF5" s="403"/>
      <c r="DG5" s="403"/>
      <c r="DH5" s="403"/>
      <c r="DI5" s="403"/>
      <c r="DJ5" s="403"/>
      <c r="DK5" s="403"/>
      <c r="DL5" s="403"/>
      <c r="DM5" s="404"/>
      <c r="DN5" s="408" t="s">
        <v>2</v>
      </c>
      <c r="DO5" s="409"/>
      <c r="DP5" s="409"/>
      <c r="DQ5" s="409"/>
      <c r="DR5" s="409"/>
      <c r="DS5" s="409"/>
      <c r="DT5" s="409"/>
      <c r="DU5" s="409"/>
      <c r="DV5" s="401">
        <v>43131</v>
      </c>
      <c r="DW5" s="401"/>
      <c r="DX5" s="401"/>
      <c r="DY5" s="401"/>
      <c r="DZ5" s="401"/>
      <c r="EA5" s="401"/>
      <c r="EB5" s="401"/>
      <c r="EC5" s="401"/>
      <c r="ED5" s="401"/>
      <c r="EE5" s="401"/>
      <c r="EF5" s="401"/>
      <c r="EG5" s="30"/>
    </row>
    <row r="6" spans="1:137" ht="3.75" customHeight="1" thickBot="1" x14ac:dyDescent="0.25">
      <c r="A6" s="31"/>
      <c r="B6" s="31"/>
      <c r="C6" s="31"/>
      <c r="D6" s="399"/>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32"/>
      <c r="AN6" s="33"/>
      <c r="AO6" s="32"/>
      <c r="AP6" s="33"/>
      <c r="AQ6" s="33"/>
      <c r="AR6" s="33"/>
      <c r="AS6" s="33"/>
      <c r="CK6" s="405"/>
      <c r="CL6" s="406"/>
      <c r="CM6" s="406"/>
      <c r="CN6" s="406"/>
      <c r="CO6" s="406"/>
      <c r="CP6" s="406"/>
      <c r="CQ6" s="406"/>
      <c r="CR6" s="406"/>
      <c r="CS6" s="406"/>
      <c r="CT6" s="406"/>
      <c r="CU6" s="406"/>
      <c r="CV6" s="406"/>
      <c r="CW6" s="406"/>
      <c r="CX6" s="406"/>
      <c r="CY6" s="406"/>
      <c r="CZ6" s="406"/>
      <c r="DA6" s="406"/>
      <c r="DB6" s="406"/>
      <c r="DC6" s="406"/>
      <c r="DD6" s="406"/>
      <c r="DE6" s="406"/>
      <c r="DF6" s="406"/>
      <c r="DG6" s="406"/>
      <c r="DH6" s="406"/>
      <c r="DI6" s="406"/>
      <c r="DJ6" s="406"/>
      <c r="DK6" s="406"/>
      <c r="DL6" s="406"/>
      <c r="DM6" s="407"/>
      <c r="DN6" s="34"/>
      <c r="DO6" s="35"/>
      <c r="DP6" s="35"/>
      <c r="DQ6" s="35"/>
      <c r="DR6" s="35"/>
      <c r="DS6" s="35"/>
      <c r="DT6" s="35"/>
      <c r="DU6" s="35"/>
      <c r="DV6" s="35"/>
      <c r="DW6" s="35"/>
      <c r="DX6" s="35"/>
      <c r="DY6" s="35"/>
      <c r="DZ6" s="35"/>
      <c r="EA6" s="35"/>
      <c r="EB6" s="35"/>
      <c r="EC6" s="35"/>
      <c r="ED6" s="35"/>
      <c r="EE6" s="35"/>
      <c r="EF6" s="35"/>
      <c r="EG6" s="36"/>
    </row>
    <row r="7" spans="1:137" ht="24" customHeight="1" thickBot="1" x14ac:dyDescent="0.25">
      <c r="A7" s="31"/>
      <c r="B7" s="31"/>
      <c r="C7" s="31"/>
      <c r="D7" s="31"/>
      <c r="E7" s="37"/>
      <c r="F7" s="37"/>
      <c r="G7" s="37"/>
      <c r="H7" s="37"/>
      <c r="AR7" s="38"/>
      <c r="CK7" s="387" t="s">
        <v>3</v>
      </c>
      <c r="CL7" s="388"/>
      <c r="CM7" s="388"/>
      <c r="CN7" s="388"/>
      <c r="CO7" s="389"/>
      <c r="CP7" s="384" t="str">
        <f t="shared" ref="CP7" si="0">IF(MONTH(DV5)=1,"X","")</f>
        <v>X</v>
      </c>
      <c r="CQ7" s="385"/>
      <c r="CR7" s="385"/>
      <c r="CS7" s="386"/>
      <c r="CT7" s="387" t="s">
        <v>4</v>
      </c>
      <c r="CU7" s="388"/>
      <c r="CV7" s="388"/>
      <c r="CW7" s="389"/>
      <c r="CX7" s="384" t="str">
        <f>IF(MONTH(DV5)=2,"X","")</f>
        <v/>
      </c>
      <c r="CY7" s="385"/>
      <c r="CZ7" s="385"/>
      <c r="DA7" s="386"/>
      <c r="DB7" s="387" t="s">
        <v>5</v>
      </c>
      <c r="DC7" s="388"/>
      <c r="DD7" s="388"/>
      <c r="DE7" s="389"/>
      <c r="DF7" s="384" t="str">
        <f>IF(MONTH(DV5)=3,"X","")</f>
        <v/>
      </c>
      <c r="DG7" s="385"/>
      <c r="DH7" s="385"/>
      <c r="DI7" s="386"/>
      <c r="DJ7" s="387" t="s">
        <v>6</v>
      </c>
      <c r="DK7" s="388"/>
      <c r="DL7" s="388"/>
      <c r="DM7" s="389"/>
      <c r="DN7" s="384" t="str">
        <f>IF(MONTH(DV5)=4,"X","")</f>
        <v/>
      </c>
      <c r="DO7" s="385"/>
      <c r="DP7" s="385"/>
      <c r="DQ7" s="386"/>
      <c r="DR7" s="387" t="s">
        <v>7</v>
      </c>
      <c r="DS7" s="388"/>
      <c r="DT7" s="388"/>
      <c r="DU7" s="389"/>
      <c r="DV7" s="384" t="str">
        <f>IF(MONTH(DV5)=5,"X","")</f>
        <v/>
      </c>
      <c r="DW7" s="385"/>
      <c r="DX7" s="385"/>
      <c r="DY7" s="386"/>
      <c r="DZ7" s="387" t="s">
        <v>8</v>
      </c>
      <c r="EA7" s="388"/>
      <c r="EB7" s="388"/>
      <c r="EC7" s="389"/>
      <c r="ED7" s="384" t="str">
        <f>IF(MONTH(DV5)=6,"X","")</f>
        <v/>
      </c>
      <c r="EE7" s="385"/>
      <c r="EF7" s="385"/>
      <c r="EG7" s="386"/>
    </row>
    <row r="8" spans="1:137" ht="22.5" customHeight="1" thickBot="1" x14ac:dyDescent="0.35">
      <c r="A8" s="27"/>
      <c r="B8" s="27"/>
      <c r="C8" s="31"/>
      <c r="I8" s="390" t="s">
        <v>219</v>
      </c>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2"/>
      <c r="AR8" s="39"/>
      <c r="AS8" s="39"/>
      <c r="CK8" s="387" t="s">
        <v>9</v>
      </c>
      <c r="CL8" s="388"/>
      <c r="CM8" s="388"/>
      <c r="CN8" s="388"/>
      <c r="CO8" s="389"/>
      <c r="CP8" s="384" t="str">
        <f>IF(MONTH(DV5)=7,"X","")</f>
        <v/>
      </c>
      <c r="CQ8" s="385"/>
      <c r="CR8" s="385"/>
      <c r="CS8" s="386"/>
      <c r="CT8" s="387" t="s">
        <v>10</v>
      </c>
      <c r="CU8" s="388"/>
      <c r="CV8" s="388"/>
      <c r="CW8" s="389"/>
      <c r="CX8" s="384" t="str">
        <f>IF(MONTH(DV5)=8,"X","")</f>
        <v/>
      </c>
      <c r="CY8" s="385"/>
      <c r="CZ8" s="385"/>
      <c r="DA8" s="386"/>
      <c r="DB8" s="387" t="s">
        <v>11</v>
      </c>
      <c r="DC8" s="388"/>
      <c r="DD8" s="388"/>
      <c r="DE8" s="389"/>
      <c r="DF8" s="384" t="str">
        <f>IF(MONTH(DV5)=9,"X","")</f>
        <v/>
      </c>
      <c r="DG8" s="385"/>
      <c r="DH8" s="385"/>
      <c r="DI8" s="386"/>
      <c r="DJ8" s="387" t="s">
        <v>12</v>
      </c>
      <c r="DK8" s="388"/>
      <c r="DL8" s="388"/>
      <c r="DM8" s="389"/>
      <c r="DN8" s="384" t="str">
        <f>IF(MONTH(DV5)=10,"X","")</f>
        <v/>
      </c>
      <c r="DO8" s="385"/>
      <c r="DP8" s="385"/>
      <c r="DQ8" s="386"/>
      <c r="DR8" s="387" t="s">
        <v>13</v>
      </c>
      <c r="DS8" s="388"/>
      <c r="DT8" s="388"/>
      <c r="DU8" s="389"/>
      <c r="DV8" s="384" t="str">
        <f>IF(MONTH(DV5)=11,"X","")</f>
        <v/>
      </c>
      <c r="DW8" s="385"/>
      <c r="DX8" s="385"/>
      <c r="DY8" s="386"/>
      <c r="DZ8" s="387" t="s">
        <v>14</v>
      </c>
      <c r="EA8" s="388"/>
      <c r="EB8" s="388"/>
      <c r="EC8" s="389"/>
      <c r="ED8" s="384" t="str">
        <f>IF(MONTH(DV5)=12,"X","")</f>
        <v/>
      </c>
      <c r="EE8" s="385"/>
      <c r="EF8" s="385"/>
      <c r="EG8" s="386"/>
    </row>
    <row r="9" spans="1:137" ht="2.25" customHeight="1" x14ac:dyDescent="0.2">
      <c r="A9" s="27"/>
      <c r="B9" s="27"/>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9"/>
      <c r="AG9" s="39"/>
      <c r="AH9" s="39"/>
      <c r="AI9" s="39"/>
      <c r="AJ9" s="39"/>
      <c r="AK9" s="39"/>
      <c r="AL9" s="39"/>
      <c r="AM9" s="39"/>
      <c r="AN9" s="38"/>
      <c r="AO9" s="38"/>
      <c r="AP9" s="38"/>
      <c r="AQ9" s="32"/>
      <c r="AR9" s="39"/>
      <c r="AS9" s="39"/>
      <c r="AT9" s="40"/>
      <c r="AU9" s="40"/>
      <c r="AV9" s="40"/>
      <c r="AW9" s="40"/>
      <c r="AX9" s="38"/>
      <c r="AY9" s="38"/>
      <c r="AZ9" s="38"/>
      <c r="BA9" s="38"/>
      <c r="BB9" s="38"/>
      <c r="BC9" s="38"/>
      <c r="BD9" s="140"/>
      <c r="BE9" s="140"/>
      <c r="BF9" s="39"/>
      <c r="BG9" s="38"/>
      <c r="BH9" s="38"/>
      <c r="BI9" s="38"/>
      <c r="BJ9" s="38"/>
      <c r="BK9" s="140"/>
      <c r="BL9" s="39"/>
      <c r="BM9" s="39"/>
      <c r="BN9" s="39"/>
      <c r="BO9" s="39"/>
      <c r="BP9" s="39"/>
      <c r="BQ9" s="140"/>
      <c r="BR9" s="140"/>
      <c r="BS9" s="38"/>
      <c r="BT9" s="38"/>
      <c r="BU9" s="38"/>
      <c r="BV9" s="39"/>
      <c r="BW9" s="39"/>
      <c r="BX9" s="39"/>
      <c r="BY9" s="140"/>
      <c r="BZ9" s="140"/>
      <c r="CA9" s="39"/>
      <c r="CB9" s="140"/>
      <c r="CC9" s="39"/>
      <c r="CD9" s="39"/>
      <c r="CE9" s="39"/>
      <c r="CF9" s="39"/>
      <c r="CG9" s="39"/>
      <c r="CH9" s="39"/>
      <c r="CI9" s="39"/>
      <c r="CJ9" s="41"/>
      <c r="CK9" s="41"/>
      <c r="CL9" s="41"/>
      <c r="CM9" s="41"/>
      <c r="CN9" s="41"/>
      <c r="CO9" s="41"/>
      <c r="CP9" s="39"/>
      <c r="CQ9" s="39"/>
      <c r="CR9" s="39"/>
      <c r="CS9" s="39"/>
      <c r="CT9" s="39"/>
      <c r="CU9" s="39"/>
      <c r="CV9" s="39"/>
      <c r="CW9" s="39"/>
      <c r="CX9" s="39"/>
      <c r="CY9" s="42"/>
      <c r="CZ9" s="38"/>
      <c r="DA9" s="39"/>
      <c r="DB9" s="38"/>
      <c r="DC9" s="39"/>
      <c r="DD9" s="38"/>
      <c r="DE9" s="39"/>
      <c r="DF9" s="29"/>
      <c r="DG9" s="29"/>
      <c r="DH9" s="39"/>
      <c r="DI9" s="39"/>
      <c r="DJ9" s="43"/>
      <c r="DK9" s="29"/>
      <c r="DL9" s="39"/>
      <c r="DM9" s="39"/>
      <c r="DN9" s="39"/>
      <c r="DO9" s="29"/>
      <c r="DP9" s="39"/>
      <c r="DQ9" s="39"/>
      <c r="DR9" s="39"/>
      <c r="DS9" s="29"/>
      <c r="DT9" s="39"/>
      <c r="DU9" s="39"/>
      <c r="DV9" s="39"/>
      <c r="DW9" s="29"/>
      <c r="DX9" s="39"/>
      <c r="DY9" s="39"/>
      <c r="DZ9" s="39"/>
      <c r="EA9" s="29"/>
    </row>
    <row r="10" spans="1:137" ht="10.5" customHeight="1" x14ac:dyDescent="0.2">
      <c r="A10" s="27"/>
      <c r="B10" s="27"/>
      <c r="C10" s="31"/>
      <c r="D10" s="38"/>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42"/>
      <c r="CZ10" s="39"/>
      <c r="DA10" s="39"/>
      <c r="DB10" s="39"/>
      <c r="DC10" s="39"/>
      <c r="DD10" s="39"/>
      <c r="DE10" s="39"/>
      <c r="DF10" s="29"/>
      <c r="DG10" s="29"/>
      <c r="DH10" s="39"/>
      <c r="DI10" s="41"/>
      <c r="DJ10" s="41"/>
      <c r="DK10" s="41"/>
      <c r="DL10" s="41"/>
      <c r="DM10" s="41"/>
      <c r="DN10" s="41"/>
      <c r="DO10" s="29"/>
      <c r="DP10" s="39"/>
      <c r="DQ10" s="39"/>
      <c r="DR10" s="39"/>
      <c r="DS10" s="29"/>
      <c r="DT10" s="39"/>
      <c r="DU10" s="39"/>
      <c r="DV10" s="39"/>
      <c r="DW10" s="29"/>
      <c r="DX10" s="39"/>
      <c r="DY10" s="39"/>
      <c r="DZ10" s="39"/>
      <c r="EA10" s="29"/>
    </row>
    <row r="11" spans="1:137" s="46" customFormat="1" ht="22.5" customHeight="1" x14ac:dyDescent="0.25">
      <c r="A11" s="44"/>
      <c r="B11" s="44"/>
      <c r="C11" s="45"/>
      <c r="D11" s="278" t="s">
        <v>15</v>
      </c>
      <c r="E11" s="192"/>
      <c r="F11" s="192"/>
      <c r="G11" s="192"/>
      <c r="H11" s="192"/>
      <c r="I11" s="192"/>
      <c r="J11" s="192"/>
      <c r="K11" s="192"/>
      <c r="L11" s="192"/>
      <c r="M11" s="192"/>
      <c r="N11" s="192"/>
      <c r="O11" s="192"/>
      <c r="P11" s="192"/>
      <c r="Q11" s="192"/>
      <c r="R11" s="192" t="s">
        <v>16</v>
      </c>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3"/>
    </row>
    <row r="12" spans="1:137" s="42" customFormat="1" ht="18.75" customHeight="1" x14ac:dyDescent="0.2">
      <c r="A12" s="47"/>
      <c r="B12" s="47"/>
      <c r="C12" s="48"/>
      <c r="D12" s="48"/>
      <c r="E12" s="48"/>
      <c r="H12" s="48" t="s">
        <v>17</v>
      </c>
      <c r="J12" s="48"/>
      <c r="K12" s="48"/>
      <c r="L12" s="48"/>
      <c r="M12" s="48"/>
      <c r="N12" s="48"/>
      <c r="O12" s="48"/>
      <c r="P12" s="48"/>
      <c r="Q12" s="48"/>
      <c r="R12" s="48"/>
      <c r="S12" s="48"/>
      <c r="T12" s="48"/>
      <c r="U12" s="48"/>
      <c r="V12" s="31"/>
      <c r="W12" s="31"/>
      <c r="X12" s="31"/>
      <c r="Y12" s="31"/>
      <c r="Z12" s="31"/>
      <c r="AA12" s="31"/>
      <c r="AB12" s="31"/>
      <c r="AC12" s="31"/>
      <c r="AD12" s="31"/>
      <c r="AE12" s="31"/>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Z12" s="39"/>
      <c r="DA12" s="39"/>
      <c r="DB12" s="39"/>
      <c r="DC12" s="39"/>
      <c r="DD12" s="39"/>
      <c r="DE12" s="39"/>
      <c r="DF12" s="29"/>
      <c r="DG12" s="29"/>
      <c r="DH12" s="39"/>
      <c r="DI12" s="41"/>
      <c r="DJ12" s="41"/>
      <c r="DK12" s="41"/>
      <c r="DL12" s="41"/>
      <c r="DM12" s="41"/>
      <c r="DN12" s="41"/>
      <c r="DO12" s="29"/>
      <c r="DP12" s="39"/>
      <c r="DQ12" s="39"/>
      <c r="DR12" s="39"/>
      <c r="DS12" s="29"/>
      <c r="DT12" s="39"/>
      <c r="DU12" s="39"/>
      <c r="DV12" s="39"/>
      <c r="DW12" s="29"/>
      <c r="DX12" s="39"/>
      <c r="DY12" s="39"/>
      <c r="DZ12" s="39"/>
      <c r="EA12" s="29"/>
    </row>
    <row r="13" spans="1:137" ht="22.5" customHeight="1" x14ac:dyDescent="0.2">
      <c r="A13" s="42"/>
      <c r="B13" s="42"/>
      <c r="C13" s="49"/>
      <c r="D13" s="365">
        <v>1</v>
      </c>
      <c r="E13" s="366"/>
      <c r="F13" s="367"/>
      <c r="H13" s="50" t="s">
        <v>18</v>
      </c>
      <c r="K13" s="39"/>
      <c r="M13" s="31"/>
      <c r="N13" s="31"/>
      <c r="O13" s="31"/>
      <c r="P13" s="31"/>
      <c r="Q13" s="31"/>
      <c r="R13" s="31"/>
      <c r="S13" s="31"/>
      <c r="T13" s="31"/>
      <c r="U13" s="31"/>
      <c r="V13" s="31"/>
      <c r="W13" s="27"/>
      <c r="X13" s="27"/>
      <c r="Y13" s="27"/>
      <c r="Z13" s="27"/>
      <c r="AA13" s="27"/>
      <c r="AB13" s="27"/>
      <c r="AC13" s="27"/>
      <c r="AD13" s="27"/>
      <c r="AE13" s="381"/>
      <c r="AF13" s="382"/>
      <c r="AG13" s="382"/>
      <c r="AH13" s="382"/>
      <c r="AI13" s="382"/>
      <c r="AJ13" s="382"/>
      <c r="AK13" s="382"/>
      <c r="AL13" s="382"/>
      <c r="AM13" s="382"/>
      <c r="AN13" s="382"/>
      <c r="AO13" s="382"/>
      <c r="AP13" s="382"/>
      <c r="AQ13" s="382"/>
      <c r="AR13" s="382"/>
      <c r="AS13" s="382"/>
      <c r="AT13" s="382"/>
      <c r="AU13" s="382"/>
      <c r="AV13" s="382"/>
      <c r="AW13" s="382"/>
      <c r="AX13" s="382"/>
      <c r="AY13" s="382"/>
      <c r="AZ13" s="382"/>
      <c r="BA13" s="382"/>
      <c r="BB13" s="382"/>
      <c r="BC13" s="382"/>
      <c r="BD13" s="382"/>
      <c r="BE13" s="382"/>
      <c r="BF13" s="382"/>
      <c r="BG13" s="382"/>
      <c r="BH13" s="382"/>
      <c r="BI13" s="382"/>
      <c r="BJ13" s="382"/>
      <c r="BK13" s="382"/>
      <c r="BL13" s="382"/>
      <c r="BM13" s="382"/>
      <c r="BN13" s="382"/>
      <c r="BO13" s="382"/>
      <c r="BP13" s="383"/>
      <c r="BQ13" s="37"/>
      <c r="CA13" s="365">
        <f>D13+1</f>
        <v>2</v>
      </c>
      <c r="CB13" s="366"/>
      <c r="CC13" s="367"/>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1" t="s">
        <v>19</v>
      </c>
      <c r="DC13" s="393"/>
      <c r="DD13" s="394"/>
      <c r="DE13" s="394"/>
      <c r="DF13" s="394"/>
      <c r="DG13" s="394"/>
      <c r="DH13" s="394"/>
      <c r="DI13" s="394"/>
      <c r="DJ13" s="394"/>
      <c r="DK13" s="394"/>
      <c r="DL13" s="394"/>
      <c r="DM13" s="394"/>
      <c r="DN13" s="394"/>
      <c r="DO13" s="394"/>
      <c r="DP13" s="394"/>
      <c r="DQ13" s="394"/>
      <c r="DR13" s="394"/>
      <c r="DS13" s="394"/>
      <c r="DT13" s="394"/>
      <c r="DU13" s="394"/>
      <c r="DV13" s="394"/>
      <c r="DW13" s="394"/>
      <c r="DX13" s="394"/>
      <c r="DY13" s="394"/>
      <c r="DZ13" s="394"/>
      <c r="EA13" s="394"/>
      <c r="EB13" s="394"/>
      <c r="EC13" s="394"/>
      <c r="ED13" s="394"/>
      <c r="EE13" s="394"/>
      <c r="EF13" s="394"/>
      <c r="EG13" s="395"/>
    </row>
    <row r="14" spans="1:137" ht="3.75" customHeight="1" x14ac:dyDescent="0.2">
      <c r="A14" s="42"/>
      <c r="B14" s="42"/>
      <c r="C14" s="52"/>
      <c r="D14" s="52"/>
      <c r="E14" s="27"/>
      <c r="F14" s="31"/>
      <c r="G14" s="31"/>
      <c r="H14" s="31"/>
      <c r="I14" s="31"/>
      <c r="J14" s="31"/>
      <c r="K14" s="31"/>
      <c r="M14" s="31"/>
      <c r="N14" s="31"/>
      <c r="O14" s="31"/>
      <c r="P14" s="31"/>
      <c r="Q14" s="31"/>
      <c r="R14" s="31"/>
      <c r="S14" s="31"/>
      <c r="T14" s="31"/>
      <c r="U14" s="31"/>
      <c r="V14" s="31"/>
      <c r="W14" s="27"/>
      <c r="X14" s="27"/>
      <c r="Y14" s="27"/>
      <c r="Z14" s="27"/>
      <c r="AA14" s="27"/>
      <c r="AB14" s="27"/>
      <c r="AC14" s="27"/>
      <c r="AD14" s="27"/>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4"/>
      <c r="BF14" s="53"/>
      <c r="BG14" s="53"/>
      <c r="BH14" s="53"/>
      <c r="BI14" s="53"/>
      <c r="BJ14" s="53"/>
      <c r="BK14" s="53"/>
      <c r="BL14" s="53"/>
      <c r="BM14" s="53"/>
      <c r="BN14" s="53"/>
      <c r="BO14" s="53"/>
      <c r="BP14" s="53"/>
      <c r="BQ14" s="53"/>
      <c r="BR14" s="53"/>
      <c r="BS14" s="53"/>
      <c r="BT14" s="53"/>
      <c r="BU14" s="53"/>
      <c r="BV14" s="53"/>
      <c r="BW14" s="53"/>
      <c r="BX14" s="53"/>
      <c r="BY14" s="53"/>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row>
    <row r="15" spans="1:137" ht="22.5" customHeight="1" x14ac:dyDescent="0.2">
      <c r="A15" s="42"/>
      <c r="B15" s="42"/>
      <c r="C15" s="49"/>
      <c r="D15" s="365">
        <f>CA13+1</f>
        <v>3</v>
      </c>
      <c r="E15" s="366"/>
      <c r="F15" s="367"/>
      <c r="H15" s="50" t="s">
        <v>118</v>
      </c>
      <c r="M15" s="31"/>
      <c r="N15" s="31"/>
      <c r="O15" s="31"/>
      <c r="P15" s="31"/>
      <c r="Q15" s="31"/>
      <c r="R15" s="31"/>
      <c r="S15" s="31"/>
      <c r="T15" s="31"/>
      <c r="U15" s="31"/>
      <c r="V15" s="31"/>
      <c r="W15" s="27"/>
      <c r="X15" s="27"/>
      <c r="Y15" s="27"/>
      <c r="Z15" s="27"/>
      <c r="AA15" s="27"/>
      <c r="AB15" s="27"/>
      <c r="AC15" s="27"/>
      <c r="AD15" s="27"/>
      <c r="AE15" s="362"/>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3"/>
      <c r="BB15" s="363"/>
      <c r="BC15" s="363"/>
      <c r="BD15" s="363"/>
      <c r="BE15" s="363"/>
      <c r="BF15" s="363"/>
      <c r="BG15" s="363"/>
      <c r="BH15" s="363"/>
      <c r="BI15" s="363"/>
      <c r="BJ15" s="363"/>
      <c r="BK15" s="363"/>
      <c r="BL15" s="363"/>
      <c r="BM15" s="363"/>
      <c r="BN15" s="363"/>
      <c r="BO15" s="363"/>
      <c r="BP15" s="363"/>
      <c r="BQ15" s="363"/>
      <c r="BR15" s="363"/>
      <c r="BS15" s="363"/>
      <c r="BT15" s="363"/>
      <c r="BU15" s="363"/>
      <c r="BV15" s="363"/>
      <c r="BW15" s="363"/>
      <c r="BX15" s="363"/>
      <c r="BY15" s="363"/>
      <c r="BZ15" s="363"/>
      <c r="CA15" s="363"/>
      <c r="CB15" s="363"/>
      <c r="CC15" s="363"/>
      <c r="CD15" s="363"/>
      <c r="CE15" s="363"/>
      <c r="CF15" s="363"/>
      <c r="CG15" s="363"/>
      <c r="CH15" s="363"/>
      <c r="CI15" s="363"/>
      <c r="CJ15" s="363"/>
      <c r="CK15" s="363"/>
      <c r="CL15" s="363"/>
      <c r="CM15" s="363"/>
      <c r="CN15" s="363"/>
      <c r="CO15" s="363"/>
      <c r="CP15" s="363"/>
      <c r="CQ15" s="363"/>
      <c r="CR15" s="363"/>
      <c r="CS15" s="363"/>
      <c r="CT15" s="363"/>
      <c r="CU15" s="363"/>
      <c r="CV15" s="363"/>
      <c r="CW15" s="363"/>
      <c r="CX15" s="363"/>
      <c r="CY15" s="363"/>
      <c r="CZ15" s="363"/>
      <c r="DA15" s="363"/>
      <c r="DB15" s="363"/>
      <c r="DC15" s="363"/>
      <c r="DD15" s="363"/>
      <c r="DE15" s="363"/>
      <c r="DF15" s="363"/>
      <c r="DG15" s="363"/>
      <c r="DH15" s="363"/>
      <c r="DI15" s="363"/>
      <c r="DJ15" s="363"/>
      <c r="DK15" s="363"/>
      <c r="DL15" s="363"/>
      <c r="DM15" s="363"/>
      <c r="DN15" s="363"/>
      <c r="DO15" s="363"/>
      <c r="DP15" s="363"/>
      <c r="DQ15" s="363"/>
      <c r="DR15" s="363"/>
      <c r="DS15" s="363"/>
      <c r="DT15" s="363"/>
      <c r="DU15" s="363"/>
      <c r="DV15" s="363"/>
      <c r="DW15" s="363"/>
      <c r="DX15" s="363"/>
      <c r="DY15" s="363"/>
      <c r="DZ15" s="363"/>
      <c r="EA15" s="363"/>
      <c r="EB15" s="363"/>
      <c r="EC15" s="363"/>
      <c r="ED15" s="363"/>
      <c r="EE15" s="363"/>
      <c r="EF15" s="363"/>
      <c r="EG15" s="364"/>
    </row>
    <row r="16" spans="1:137" ht="3.75" customHeight="1" x14ac:dyDescent="0.2">
      <c r="A16" s="42"/>
      <c r="B16" s="42"/>
      <c r="C16" s="52"/>
      <c r="D16" s="52">
        <v>1</v>
      </c>
      <c r="E16" s="42"/>
      <c r="F16" s="42"/>
      <c r="G16" s="42"/>
      <c r="H16" s="42"/>
      <c r="I16" s="42"/>
      <c r="J16" s="42"/>
      <c r="K16" s="42"/>
      <c r="M16" s="42"/>
      <c r="N16" s="42"/>
      <c r="O16" s="42"/>
      <c r="P16" s="42"/>
      <c r="Q16" s="42"/>
      <c r="R16" s="42"/>
      <c r="S16" s="42"/>
      <c r="T16" s="42"/>
      <c r="U16" s="42"/>
      <c r="V16" s="42"/>
      <c r="W16" s="42"/>
      <c r="X16" s="42"/>
      <c r="Y16" s="42"/>
      <c r="Z16" s="42"/>
      <c r="AA16" s="42"/>
      <c r="AB16" s="42"/>
      <c r="AC16" s="42"/>
      <c r="AD16" s="42"/>
      <c r="AE16" s="42"/>
      <c r="AF16" s="27"/>
      <c r="AG16" s="27"/>
      <c r="AH16" s="27"/>
      <c r="AI16" s="27"/>
      <c r="AJ16" s="42"/>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row>
    <row r="17" spans="1:137" ht="22.5" customHeight="1" x14ac:dyDescent="0.2">
      <c r="A17" s="42"/>
      <c r="B17" s="42"/>
      <c r="C17" s="49"/>
      <c r="D17" s="365">
        <f>D15+1</f>
        <v>4</v>
      </c>
      <c r="E17" s="366"/>
      <c r="F17" s="367"/>
      <c r="H17" s="50" t="s">
        <v>117</v>
      </c>
      <c r="K17" s="39"/>
      <c r="M17" s="31"/>
      <c r="N17" s="31"/>
      <c r="O17" s="31"/>
      <c r="P17" s="31"/>
      <c r="Q17" s="31"/>
      <c r="R17" s="31"/>
      <c r="S17" s="31"/>
      <c r="T17" s="31"/>
      <c r="U17" s="31"/>
      <c r="V17" s="31"/>
      <c r="W17" s="47"/>
      <c r="X17" s="47"/>
      <c r="Y17" s="47"/>
      <c r="Z17" s="47"/>
      <c r="AA17" s="47"/>
      <c r="AB17" s="47"/>
      <c r="AC17" s="47"/>
      <c r="AD17" s="47"/>
      <c r="AE17" s="362"/>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363"/>
      <c r="BK17" s="363"/>
      <c r="BL17" s="363"/>
      <c r="BM17" s="363"/>
      <c r="BN17" s="363"/>
      <c r="BO17" s="363"/>
      <c r="BP17" s="363"/>
      <c r="BQ17" s="363"/>
      <c r="BR17" s="363"/>
      <c r="BS17" s="363"/>
      <c r="BT17" s="363"/>
      <c r="BU17" s="363"/>
      <c r="BV17" s="363"/>
      <c r="BW17" s="363"/>
      <c r="BX17" s="363"/>
      <c r="BY17" s="363"/>
      <c r="BZ17" s="363"/>
      <c r="CA17" s="363"/>
      <c r="CB17" s="363"/>
      <c r="CC17" s="363"/>
      <c r="CD17" s="363"/>
      <c r="CE17" s="363"/>
      <c r="CF17" s="363"/>
      <c r="CG17" s="363"/>
      <c r="CH17" s="363"/>
      <c r="CI17" s="363"/>
      <c r="CJ17" s="363"/>
      <c r="CK17" s="363"/>
      <c r="CL17" s="363"/>
      <c r="CM17" s="363"/>
      <c r="CN17" s="363"/>
      <c r="CO17" s="363"/>
      <c r="CP17" s="363"/>
      <c r="CQ17" s="363"/>
      <c r="CR17" s="363"/>
      <c r="CS17" s="363"/>
      <c r="CT17" s="363"/>
      <c r="CU17" s="363"/>
      <c r="CV17" s="363"/>
      <c r="CW17" s="363"/>
      <c r="CX17" s="363"/>
      <c r="CY17" s="363"/>
      <c r="CZ17" s="363"/>
      <c r="DA17" s="363"/>
      <c r="DB17" s="363"/>
      <c r="DC17" s="363"/>
      <c r="DD17" s="363"/>
      <c r="DE17" s="363"/>
      <c r="DF17" s="363"/>
      <c r="DG17" s="363"/>
      <c r="DH17" s="363"/>
      <c r="DI17" s="363"/>
      <c r="DJ17" s="363"/>
      <c r="DK17" s="363"/>
      <c r="DL17" s="363"/>
      <c r="DM17" s="363"/>
      <c r="DN17" s="363"/>
      <c r="DO17" s="363"/>
      <c r="DP17" s="363"/>
      <c r="DQ17" s="363"/>
      <c r="DR17" s="363"/>
      <c r="DS17" s="363"/>
      <c r="DT17" s="363"/>
      <c r="DU17" s="363"/>
      <c r="DV17" s="363"/>
      <c r="DW17" s="363"/>
      <c r="DX17" s="363"/>
      <c r="DY17" s="363"/>
      <c r="DZ17" s="363"/>
      <c r="EA17" s="363"/>
      <c r="EB17" s="363"/>
      <c r="EC17" s="363"/>
      <c r="ED17" s="363"/>
      <c r="EE17" s="363"/>
      <c r="EF17" s="363"/>
      <c r="EG17" s="364"/>
    </row>
    <row r="18" spans="1:137" ht="3.75" customHeight="1" x14ac:dyDescent="0.2">
      <c r="A18" s="42"/>
      <c r="B18" s="42"/>
      <c r="C18" s="52"/>
      <c r="D18" s="52"/>
      <c r="E18" s="47"/>
      <c r="F18" s="140"/>
      <c r="G18" s="140"/>
      <c r="H18" s="140"/>
      <c r="I18" s="140"/>
      <c r="J18" s="39"/>
      <c r="K18" s="39"/>
      <c r="L18" s="38"/>
      <c r="M18" s="31"/>
      <c r="N18" s="31"/>
      <c r="O18" s="31"/>
      <c r="P18" s="31"/>
      <c r="Q18" s="31"/>
      <c r="R18" s="31"/>
      <c r="S18" s="31"/>
      <c r="T18" s="31"/>
      <c r="U18" s="31"/>
      <c r="V18" s="31"/>
      <c r="W18" s="47"/>
      <c r="X18" s="47"/>
      <c r="Y18" s="47"/>
      <c r="Z18" s="47"/>
      <c r="AA18" s="47"/>
      <c r="AB18" s="47"/>
      <c r="AC18" s="47"/>
      <c r="AD18" s="47"/>
      <c r="AE18" s="47"/>
      <c r="AF18" s="47"/>
      <c r="AG18" s="47"/>
      <c r="AH18" s="47"/>
      <c r="AI18" s="47"/>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row>
    <row r="19" spans="1:137" ht="22.5" customHeight="1" x14ac:dyDescent="0.2">
      <c r="A19" s="42"/>
      <c r="B19" s="42"/>
      <c r="C19" s="49"/>
      <c r="D19" s="365">
        <f>D17+1</f>
        <v>5</v>
      </c>
      <c r="E19" s="366"/>
      <c r="F19" s="367"/>
      <c r="H19" s="50" t="s">
        <v>20</v>
      </c>
      <c r="K19" s="39"/>
      <c r="M19" s="31"/>
      <c r="N19" s="31"/>
      <c r="O19" s="31"/>
      <c r="P19" s="31"/>
      <c r="Q19" s="31"/>
      <c r="R19" s="31"/>
      <c r="S19" s="31"/>
      <c r="T19" s="31"/>
      <c r="U19" s="31"/>
      <c r="V19" s="31"/>
      <c r="W19" s="47"/>
      <c r="X19" s="47"/>
      <c r="Y19" s="47"/>
      <c r="Z19" s="47"/>
      <c r="AA19" s="47"/>
      <c r="AB19" s="47"/>
      <c r="AC19" s="47"/>
      <c r="AD19" s="47"/>
      <c r="AE19" s="362"/>
      <c r="AF19" s="363"/>
      <c r="AG19" s="363"/>
      <c r="AH19" s="363"/>
      <c r="AI19" s="363"/>
      <c r="AJ19" s="363"/>
      <c r="AK19" s="363"/>
      <c r="AL19" s="363"/>
      <c r="AM19" s="363"/>
      <c r="AN19" s="363"/>
      <c r="AO19" s="363"/>
      <c r="AP19" s="363"/>
      <c r="AQ19" s="363"/>
      <c r="AR19" s="363"/>
      <c r="AS19" s="363"/>
      <c r="AT19" s="363"/>
      <c r="AU19" s="363"/>
      <c r="AV19" s="363"/>
      <c r="AW19" s="363"/>
      <c r="AX19" s="363"/>
      <c r="AY19" s="363"/>
      <c r="AZ19" s="363"/>
      <c r="BA19" s="363"/>
      <c r="BB19" s="363"/>
      <c r="BC19" s="363"/>
      <c r="BD19" s="363"/>
      <c r="BE19" s="363"/>
      <c r="BF19" s="363"/>
      <c r="BG19" s="363"/>
      <c r="BH19" s="363"/>
      <c r="BI19" s="363"/>
      <c r="BJ19" s="363"/>
      <c r="BK19" s="363"/>
      <c r="BL19" s="363"/>
      <c r="BM19" s="363"/>
      <c r="BN19" s="363"/>
      <c r="BO19" s="363"/>
      <c r="BP19" s="363"/>
      <c r="BQ19" s="363"/>
      <c r="BR19" s="363"/>
      <c r="BS19" s="363"/>
      <c r="BT19" s="363"/>
      <c r="BU19" s="363"/>
      <c r="BV19" s="363"/>
      <c r="BW19" s="363"/>
      <c r="BX19" s="363"/>
      <c r="BY19" s="363"/>
      <c r="BZ19" s="363"/>
      <c r="CA19" s="363"/>
      <c r="CB19" s="363"/>
      <c r="CC19" s="363"/>
      <c r="CD19" s="363"/>
      <c r="CE19" s="363"/>
      <c r="CF19" s="363"/>
      <c r="CG19" s="363"/>
      <c r="CH19" s="363"/>
      <c r="CI19" s="363"/>
      <c r="CJ19" s="363"/>
      <c r="CK19" s="363"/>
      <c r="CL19" s="363"/>
      <c r="CM19" s="363"/>
      <c r="CN19" s="363"/>
      <c r="CO19" s="363"/>
      <c r="CP19" s="363"/>
      <c r="CQ19" s="363"/>
      <c r="CR19" s="363"/>
      <c r="CS19" s="363"/>
      <c r="CT19" s="363"/>
      <c r="CU19" s="363"/>
      <c r="CV19" s="363"/>
      <c r="CW19" s="363"/>
      <c r="CX19" s="363"/>
      <c r="CY19" s="363"/>
      <c r="CZ19" s="363"/>
      <c r="DA19" s="363"/>
      <c r="DB19" s="363"/>
      <c r="DC19" s="363"/>
      <c r="DD19" s="363"/>
      <c r="DE19" s="363"/>
      <c r="DF19" s="363"/>
      <c r="DG19" s="363"/>
      <c r="DH19" s="363"/>
      <c r="DI19" s="363"/>
      <c r="DJ19" s="363"/>
      <c r="DK19" s="363"/>
      <c r="DL19" s="363"/>
      <c r="DM19" s="363"/>
      <c r="DN19" s="363"/>
      <c r="DO19" s="363"/>
      <c r="DP19" s="363"/>
      <c r="DQ19" s="363"/>
      <c r="DR19" s="363"/>
      <c r="DS19" s="363"/>
      <c r="DT19" s="363"/>
      <c r="DU19" s="363"/>
      <c r="DV19" s="363"/>
      <c r="DW19" s="363"/>
      <c r="DX19" s="363"/>
      <c r="DY19" s="363"/>
      <c r="DZ19" s="363"/>
      <c r="EA19" s="363"/>
      <c r="EB19" s="363"/>
      <c r="EC19" s="363"/>
      <c r="ED19" s="363"/>
      <c r="EE19" s="363"/>
      <c r="EF19" s="363"/>
      <c r="EG19" s="364"/>
    </row>
    <row r="20" spans="1:137" ht="3.75" customHeight="1" x14ac:dyDescent="0.2">
      <c r="A20" s="42"/>
      <c r="B20" s="42"/>
      <c r="C20" s="52"/>
      <c r="D20" s="52"/>
      <c r="E20" s="47"/>
      <c r="F20" s="140"/>
      <c r="G20" s="140"/>
      <c r="H20" s="140"/>
      <c r="I20" s="140"/>
      <c r="J20" s="39"/>
      <c r="K20" s="39"/>
      <c r="L20" s="38"/>
      <c r="M20" s="31"/>
      <c r="N20" s="31"/>
      <c r="O20" s="31"/>
      <c r="P20" s="31"/>
      <c r="Q20" s="31"/>
      <c r="R20" s="31"/>
      <c r="S20" s="31"/>
      <c r="T20" s="31"/>
      <c r="U20" s="31"/>
      <c r="V20" s="31"/>
      <c r="W20" s="47"/>
      <c r="X20" s="47"/>
      <c r="Y20" s="47"/>
      <c r="Z20" s="47"/>
      <c r="AA20" s="47"/>
      <c r="AB20" s="47"/>
      <c r="AC20" s="47"/>
      <c r="AD20" s="47"/>
      <c r="AE20" s="47"/>
      <c r="AF20" s="47"/>
      <c r="AG20" s="47"/>
      <c r="AH20" s="47"/>
      <c r="AI20" s="47"/>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row>
    <row r="21" spans="1:137" ht="22.5" customHeight="1" x14ac:dyDescent="0.2">
      <c r="A21" s="42"/>
      <c r="B21" s="42"/>
      <c r="C21" s="49"/>
      <c r="D21" s="365">
        <f>D19+1</f>
        <v>6</v>
      </c>
      <c r="E21" s="366"/>
      <c r="F21" s="367"/>
      <c r="G21" s="39"/>
      <c r="H21" s="50" t="s">
        <v>119</v>
      </c>
      <c r="K21" s="39"/>
      <c r="M21" s="39"/>
      <c r="N21" s="39"/>
      <c r="O21" s="39"/>
      <c r="P21" s="39"/>
      <c r="Q21" s="39"/>
      <c r="R21" s="39"/>
      <c r="S21" s="39"/>
      <c r="AE21" s="369"/>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0"/>
      <c r="BC21" s="370"/>
      <c r="BD21" s="370"/>
      <c r="BE21" s="370"/>
      <c r="BF21" s="370"/>
      <c r="BG21" s="370"/>
      <c r="BH21" s="370"/>
      <c r="BI21" s="370"/>
      <c r="BJ21" s="370"/>
      <c r="BK21" s="370"/>
      <c r="BL21" s="370"/>
      <c r="BM21" s="370"/>
      <c r="BN21" s="371"/>
      <c r="BZ21" s="39"/>
      <c r="CD21" s="365">
        <f>D21+1</f>
        <v>7</v>
      </c>
      <c r="CE21" s="366"/>
      <c r="CF21" s="367"/>
      <c r="CG21" s="39"/>
      <c r="CK21" s="39"/>
      <c r="CL21" s="39"/>
      <c r="CM21" s="32"/>
      <c r="CO21" s="39"/>
      <c r="CQ21" s="39"/>
      <c r="CR21" s="39"/>
      <c r="CS21" s="39"/>
      <c r="CT21" s="39"/>
      <c r="CU21" s="39"/>
      <c r="CV21" s="39"/>
      <c r="CW21" s="55" t="s">
        <v>120</v>
      </c>
      <c r="CX21" s="372"/>
      <c r="CY21" s="373"/>
      <c r="CZ21" s="373"/>
      <c r="DA21" s="373"/>
      <c r="DB21" s="373"/>
      <c r="DC21" s="373"/>
      <c r="DD21" s="373"/>
      <c r="DE21" s="373"/>
      <c r="DF21" s="373"/>
      <c r="DG21" s="373"/>
      <c r="DH21" s="373"/>
      <c r="DI21" s="373"/>
      <c r="DJ21" s="373"/>
      <c r="DK21" s="373"/>
      <c r="DL21" s="373"/>
      <c r="DM21" s="373"/>
      <c r="DN21" s="373"/>
      <c r="DO21" s="373"/>
      <c r="DP21" s="373"/>
      <c r="DQ21" s="373"/>
      <c r="DR21" s="373"/>
      <c r="DS21" s="373"/>
      <c r="DT21" s="373"/>
      <c r="DU21" s="373"/>
      <c r="DV21" s="373"/>
      <c r="DW21" s="373"/>
      <c r="DX21" s="373"/>
      <c r="DY21" s="373"/>
      <c r="DZ21" s="373"/>
      <c r="EA21" s="373"/>
      <c r="EB21" s="373"/>
      <c r="EC21" s="373"/>
      <c r="ED21" s="373"/>
      <c r="EE21" s="373"/>
      <c r="EF21" s="373"/>
      <c r="EG21" s="374"/>
    </row>
    <row r="22" spans="1:137" ht="12" customHeight="1" x14ac:dyDescent="0.2">
      <c r="A22" s="42"/>
      <c r="B22" s="42"/>
      <c r="C22" s="49"/>
      <c r="D22" s="56"/>
      <c r="E22" s="56"/>
      <c r="F22" s="56"/>
      <c r="H22" s="50"/>
      <c r="K22" s="31"/>
      <c r="M22" s="57"/>
      <c r="N22" s="57"/>
      <c r="O22" s="57"/>
      <c r="P22" s="57"/>
      <c r="Q22" s="57"/>
      <c r="R22" s="57"/>
      <c r="S22" s="57"/>
      <c r="T22" s="57"/>
      <c r="U22" s="57"/>
      <c r="V22" s="57"/>
      <c r="W22" s="58"/>
      <c r="X22" s="58"/>
      <c r="Y22" s="58"/>
      <c r="Z22" s="58"/>
      <c r="AA22" s="58"/>
      <c r="AB22" s="58"/>
      <c r="AC22" s="58"/>
      <c r="AD22" s="58"/>
      <c r="AE22" s="358" t="s">
        <v>22</v>
      </c>
      <c r="AF22" s="358"/>
      <c r="AG22" s="358"/>
      <c r="AH22" s="358"/>
      <c r="AI22" s="358"/>
      <c r="AJ22" s="358"/>
      <c r="AK22" s="358"/>
      <c r="AL22" s="358"/>
      <c r="AM22" s="358"/>
      <c r="AN22" s="59"/>
      <c r="AO22" s="358" t="s">
        <v>23</v>
      </c>
      <c r="AP22" s="358"/>
      <c r="AQ22" s="358"/>
      <c r="AR22" s="358"/>
      <c r="AS22" s="358"/>
      <c r="AT22" s="358"/>
      <c r="AU22" s="358"/>
      <c r="AV22" s="358"/>
      <c r="AW22" s="358"/>
      <c r="AX22" s="358"/>
      <c r="AY22" s="358"/>
      <c r="AZ22" s="358"/>
      <c r="BA22" s="358"/>
      <c r="BB22" s="358"/>
      <c r="BC22" s="358"/>
      <c r="BD22" s="358"/>
      <c r="BE22" s="358"/>
      <c r="BF22" s="358"/>
      <c r="BG22" s="358"/>
      <c r="BH22" s="358"/>
      <c r="BI22" s="358"/>
      <c r="BJ22" s="358"/>
      <c r="BK22" s="358"/>
      <c r="BL22" s="358"/>
      <c r="BM22" s="358"/>
      <c r="BN22" s="358"/>
      <c r="BO22" s="60"/>
      <c r="BP22" s="60"/>
      <c r="BQ22" s="60"/>
      <c r="BR22" s="60"/>
      <c r="BS22" s="60"/>
      <c r="BT22" s="60"/>
      <c r="BU22" s="60"/>
      <c r="BV22" s="60"/>
      <c r="BW22" s="60"/>
      <c r="BX22" s="60"/>
      <c r="BY22" s="60"/>
      <c r="BZ22" s="60"/>
      <c r="CA22" s="60"/>
      <c r="CB22" s="60"/>
      <c r="CC22" s="60"/>
      <c r="CD22" s="60"/>
      <c r="CE22" s="39"/>
      <c r="CF22" s="39"/>
      <c r="CG22" s="39"/>
      <c r="CH22" s="56"/>
      <c r="CI22" s="56"/>
      <c r="CJ22" s="56"/>
      <c r="CK22" s="39"/>
      <c r="CL22" s="39"/>
      <c r="CM22" s="32"/>
      <c r="CO22" s="39"/>
      <c r="CQ22" s="39"/>
      <c r="CR22" s="39"/>
      <c r="CS22" s="39"/>
      <c r="CT22" s="39"/>
      <c r="CU22" s="39"/>
      <c r="CV22" s="39"/>
      <c r="CW22" s="43"/>
      <c r="CX22" s="368" t="s">
        <v>22</v>
      </c>
      <c r="CY22" s="368"/>
      <c r="CZ22" s="368"/>
      <c r="DA22" s="368"/>
      <c r="DB22" s="368"/>
      <c r="DC22" s="368"/>
      <c r="DD22" s="368"/>
      <c r="DE22" s="368"/>
      <c r="DF22" s="368"/>
      <c r="DG22" s="59"/>
      <c r="DH22" s="358" t="s">
        <v>23</v>
      </c>
      <c r="DI22" s="358"/>
      <c r="DJ22" s="358"/>
      <c r="DK22" s="358"/>
      <c r="DL22" s="358"/>
      <c r="DM22" s="358"/>
      <c r="DN22" s="358"/>
      <c r="DO22" s="358"/>
      <c r="DP22" s="358"/>
      <c r="DQ22" s="358"/>
      <c r="DR22" s="358"/>
      <c r="DS22" s="358"/>
      <c r="DT22" s="358"/>
      <c r="DU22" s="358"/>
      <c r="DV22" s="358"/>
      <c r="DW22" s="358"/>
      <c r="DX22" s="358"/>
      <c r="DY22" s="358"/>
      <c r="DZ22" s="358"/>
      <c r="EA22" s="358"/>
      <c r="EB22" s="358"/>
      <c r="EC22" s="358"/>
      <c r="ED22" s="358"/>
      <c r="EE22" s="358"/>
      <c r="EF22" s="358"/>
      <c r="EG22" s="358"/>
    </row>
    <row r="23" spans="1:137" s="143" customFormat="1" ht="17.45" customHeight="1" x14ac:dyDescent="0.2">
      <c r="A23" s="42"/>
      <c r="D23" s="365">
        <f>CD21+1</f>
        <v>8</v>
      </c>
      <c r="E23" s="366"/>
      <c r="F23" s="367"/>
      <c r="H23" s="50" t="s">
        <v>21</v>
      </c>
      <c r="I23" s="31"/>
      <c r="J23" s="18"/>
      <c r="K23" s="57"/>
      <c r="L23" s="57"/>
      <c r="M23" s="57"/>
      <c r="N23" s="57"/>
      <c r="O23" s="57"/>
      <c r="P23" s="57"/>
      <c r="Q23" s="57"/>
      <c r="R23" s="57"/>
      <c r="S23" s="57"/>
      <c r="T23" s="18"/>
      <c r="U23" s="18"/>
      <c r="V23" s="18"/>
      <c r="W23" s="18"/>
      <c r="X23" s="18"/>
      <c r="Y23" s="18"/>
      <c r="AE23" s="378"/>
      <c r="AF23" s="379"/>
      <c r="AG23" s="379"/>
      <c r="AH23" s="379"/>
      <c r="AI23" s="379"/>
      <c r="AJ23" s="379"/>
      <c r="AK23" s="379"/>
      <c r="AL23" s="379"/>
      <c r="AM23" s="379"/>
      <c r="AN23" s="379"/>
      <c r="AO23" s="379"/>
      <c r="AP23" s="379"/>
      <c r="AQ23" s="379"/>
      <c r="AR23" s="379"/>
      <c r="AS23" s="379"/>
      <c r="AT23" s="379"/>
      <c r="AU23" s="379"/>
      <c r="AV23" s="379"/>
      <c r="AW23" s="379"/>
      <c r="AX23" s="379"/>
      <c r="AY23" s="379"/>
      <c r="AZ23" s="379"/>
      <c r="BA23" s="379"/>
      <c r="BB23" s="379"/>
      <c r="BC23" s="379"/>
      <c r="BD23" s="379"/>
      <c r="BE23" s="379"/>
      <c r="BF23" s="379"/>
      <c r="BG23" s="379"/>
      <c r="BH23" s="379"/>
      <c r="BI23" s="379"/>
      <c r="BJ23" s="379"/>
      <c r="BK23" s="379"/>
      <c r="BL23" s="379"/>
      <c r="BM23" s="379"/>
      <c r="BN23" s="379"/>
      <c r="BO23" s="379"/>
      <c r="BP23" s="379"/>
      <c r="BQ23" s="379"/>
      <c r="BR23" s="379"/>
      <c r="BS23" s="379"/>
      <c r="BT23" s="379"/>
      <c r="BU23" s="379"/>
      <c r="BV23" s="379"/>
      <c r="BW23" s="379"/>
      <c r="BX23" s="379"/>
      <c r="BY23" s="379"/>
      <c r="BZ23" s="379"/>
      <c r="CA23" s="379"/>
      <c r="CB23" s="379"/>
      <c r="CC23" s="380"/>
      <c r="CD23" s="144"/>
      <c r="CE23" s="144"/>
      <c r="CF23" s="144"/>
    </row>
    <row r="24" spans="1:137" s="148" customFormat="1" ht="7.5" customHeight="1" x14ac:dyDescent="0.2">
      <c r="A24" s="22"/>
      <c r="B24" s="145"/>
      <c r="C24" s="145"/>
      <c r="D24" s="146"/>
      <c r="E24" s="146"/>
      <c r="F24" s="146"/>
      <c r="G24" s="146"/>
      <c r="H24" s="146"/>
      <c r="I24" s="146"/>
      <c r="J24" s="146"/>
      <c r="K24" s="22"/>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7"/>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22"/>
      <c r="BU24" s="22"/>
      <c r="BV24" s="22"/>
      <c r="BW24" s="144"/>
      <c r="BX24" s="144"/>
      <c r="BY24" s="144"/>
      <c r="BZ24" s="144"/>
      <c r="CA24" s="144"/>
      <c r="CB24" s="144"/>
      <c r="CC24" s="144"/>
      <c r="CD24" s="144"/>
      <c r="CE24" s="144"/>
      <c r="CF24" s="144"/>
      <c r="CN24" s="144"/>
      <c r="CO24" s="144"/>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49"/>
      <c r="DP24" s="149"/>
      <c r="DQ24" s="149"/>
      <c r="DR24" s="149"/>
      <c r="DS24" s="149"/>
      <c r="DT24" s="149"/>
      <c r="DU24" s="149"/>
      <c r="DV24" s="149"/>
      <c r="DW24" s="149"/>
      <c r="DX24" s="149"/>
      <c r="DY24" s="149"/>
      <c r="DZ24" s="149"/>
      <c r="EA24" s="149"/>
      <c r="EB24" s="149"/>
      <c r="EC24" s="144"/>
      <c r="EE24" s="22"/>
      <c r="EF24" s="22"/>
    </row>
    <row r="25" spans="1:137" s="46" customFormat="1" ht="15.75" x14ac:dyDescent="0.25">
      <c r="A25" s="44"/>
      <c r="B25" s="44"/>
      <c r="C25" s="45"/>
      <c r="D25" s="278" t="s">
        <v>24</v>
      </c>
      <c r="E25" s="192"/>
      <c r="F25" s="192"/>
      <c r="G25" s="192"/>
      <c r="H25" s="192"/>
      <c r="I25" s="192"/>
      <c r="J25" s="192"/>
      <c r="K25" s="192"/>
      <c r="L25" s="192"/>
      <c r="M25" s="192"/>
      <c r="N25" s="192"/>
      <c r="O25" s="192"/>
      <c r="P25" s="192"/>
      <c r="Q25" s="192"/>
      <c r="R25" s="192" t="s">
        <v>59</v>
      </c>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3"/>
    </row>
    <row r="26" spans="1:137" ht="3.75" customHeight="1" x14ac:dyDescent="0.2">
      <c r="A26" s="42"/>
      <c r="B26" s="42"/>
      <c r="C26" s="52"/>
      <c r="D26" s="52"/>
      <c r="E26" s="47"/>
      <c r="F26" s="140"/>
      <c r="G26" s="140"/>
      <c r="H26" s="140"/>
      <c r="I26" s="140"/>
      <c r="J26" s="39"/>
      <c r="K26" s="39"/>
      <c r="L26" s="38"/>
      <c r="M26" s="31"/>
      <c r="N26" s="31"/>
      <c r="O26" s="31"/>
      <c r="P26" s="31"/>
      <c r="Q26" s="31"/>
      <c r="R26" s="31"/>
      <c r="S26" s="31"/>
      <c r="T26" s="31"/>
      <c r="U26" s="31"/>
      <c r="V26" s="31"/>
      <c r="W26" s="47"/>
      <c r="X26" s="47"/>
      <c r="Y26" s="47"/>
      <c r="Z26" s="47"/>
      <c r="AA26" s="47"/>
      <c r="AB26" s="47"/>
      <c r="AC26" s="47"/>
      <c r="AD26" s="47"/>
      <c r="AE26" s="47"/>
      <c r="AF26" s="47"/>
      <c r="AG26" s="47"/>
      <c r="AH26" s="47"/>
      <c r="AI26" s="47"/>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row>
    <row r="27" spans="1:137" s="46" customFormat="1" ht="24.75" customHeight="1" x14ac:dyDescent="0.25">
      <c r="A27" s="44"/>
      <c r="B27" s="44"/>
      <c r="C27" s="61"/>
      <c r="D27" s="359" t="s">
        <v>25</v>
      </c>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c r="BN27" s="360"/>
      <c r="BO27" s="360"/>
      <c r="BP27" s="360"/>
      <c r="BQ27" s="360"/>
      <c r="BR27" s="360"/>
      <c r="BS27" s="360"/>
      <c r="BT27" s="360"/>
      <c r="BU27" s="360"/>
      <c r="BV27" s="360"/>
      <c r="BW27" s="360"/>
      <c r="BX27" s="360"/>
      <c r="BY27" s="360"/>
      <c r="BZ27" s="360"/>
      <c r="CA27" s="360"/>
      <c r="CB27" s="360"/>
      <c r="CC27" s="360"/>
      <c r="CD27" s="360"/>
      <c r="CE27" s="360"/>
      <c r="CF27" s="360"/>
      <c r="CG27" s="360"/>
      <c r="CH27" s="360"/>
      <c r="CI27" s="360"/>
      <c r="CJ27" s="360"/>
      <c r="CK27" s="360"/>
      <c r="CL27" s="361"/>
      <c r="CO27" s="177">
        <f>D23+1</f>
        <v>9</v>
      </c>
      <c r="CP27" s="178"/>
      <c r="CQ27" s="179"/>
      <c r="CR27" s="62"/>
      <c r="CS27" s="375"/>
      <c r="CT27" s="376"/>
      <c r="CU27" s="376"/>
      <c r="CV27" s="376"/>
      <c r="CW27" s="376"/>
      <c r="CX27" s="376"/>
      <c r="CY27" s="376"/>
      <c r="CZ27" s="376"/>
      <c r="DA27" s="376"/>
      <c r="DB27" s="376"/>
      <c r="DC27" s="376"/>
      <c r="DD27" s="376"/>
      <c r="DE27" s="376"/>
      <c r="DF27" s="376"/>
      <c r="DG27" s="376"/>
      <c r="DH27" s="376"/>
      <c r="DI27" s="376"/>
      <c r="DJ27" s="376"/>
      <c r="DK27" s="376"/>
      <c r="DL27" s="376"/>
      <c r="DM27" s="376"/>
      <c r="DN27" s="376"/>
      <c r="DO27" s="376"/>
      <c r="DP27" s="376"/>
      <c r="DQ27" s="376"/>
      <c r="DR27" s="376"/>
      <c r="DS27" s="376"/>
      <c r="DT27" s="376"/>
      <c r="DU27" s="376"/>
      <c r="DV27" s="376"/>
      <c r="DW27" s="376"/>
      <c r="DX27" s="376"/>
      <c r="DY27" s="376"/>
      <c r="DZ27" s="376"/>
      <c r="EA27" s="376"/>
      <c r="EB27" s="376"/>
      <c r="EC27" s="376"/>
      <c r="ED27" s="376"/>
      <c r="EE27" s="376"/>
      <c r="EF27" s="376"/>
      <c r="EG27" s="377"/>
    </row>
    <row r="28" spans="1:137" s="46" customFormat="1" ht="8.25" customHeight="1" x14ac:dyDescent="0.25">
      <c r="A28" s="44"/>
      <c r="B28" s="44"/>
      <c r="C28" s="61"/>
      <c r="G28" s="64"/>
      <c r="H28" s="64"/>
      <c r="I28" s="64"/>
      <c r="J28" s="62"/>
      <c r="K28" s="62"/>
      <c r="L28" s="141"/>
      <c r="M28" s="65"/>
      <c r="N28" s="65"/>
      <c r="O28" s="65"/>
      <c r="P28" s="65"/>
      <c r="Q28" s="65"/>
      <c r="R28" s="65"/>
      <c r="S28" s="65"/>
      <c r="T28" s="65"/>
      <c r="U28" s="65"/>
      <c r="V28" s="65"/>
      <c r="W28" s="66"/>
      <c r="X28" s="66"/>
      <c r="Y28" s="66"/>
      <c r="Z28" s="66"/>
      <c r="AA28" s="66"/>
      <c r="AB28" s="66"/>
      <c r="AC28" s="66"/>
      <c r="AD28" s="66"/>
      <c r="AE28" s="66"/>
      <c r="AF28" s="66"/>
      <c r="AG28" s="66"/>
      <c r="AH28" s="66"/>
      <c r="AI28" s="66"/>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row>
    <row r="29" spans="1:137" s="46" customFormat="1" ht="18" customHeight="1" x14ac:dyDescent="0.25">
      <c r="A29" s="44"/>
      <c r="B29" s="44"/>
      <c r="C29" s="61"/>
      <c r="D29" s="435" t="s">
        <v>67</v>
      </c>
      <c r="E29" s="436"/>
      <c r="F29" s="436"/>
      <c r="G29" s="436"/>
      <c r="H29" s="436"/>
      <c r="I29" s="436"/>
      <c r="J29" s="436"/>
      <c r="K29" s="436"/>
      <c r="L29" s="437"/>
      <c r="M29" s="31"/>
      <c r="N29" s="350" t="s">
        <v>110</v>
      </c>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1"/>
      <c r="BZ29" s="351"/>
      <c r="CA29" s="351"/>
      <c r="CB29" s="351"/>
      <c r="CC29" s="351"/>
      <c r="CD29" s="351"/>
      <c r="CE29" s="351"/>
      <c r="CF29" s="351"/>
      <c r="CG29" s="351"/>
      <c r="CH29" s="351"/>
      <c r="CI29" s="351"/>
      <c r="CJ29" s="351"/>
      <c r="CK29" s="351"/>
      <c r="CL29" s="352"/>
      <c r="CX29" s="177">
        <f>CO27+1</f>
        <v>10</v>
      </c>
      <c r="CY29" s="178"/>
      <c r="CZ29" s="179"/>
      <c r="DA29" s="62"/>
      <c r="DB29" s="153"/>
      <c r="DC29" s="154"/>
      <c r="DD29" s="154"/>
      <c r="DE29" s="154"/>
      <c r="DF29" s="154"/>
      <c r="DG29" s="154"/>
      <c r="DH29" s="154"/>
      <c r="DI29" s="154"/>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4"/>
      <c r="EF29" s="154"/>
      <c r="EG29" s="155"/>
    </row>
    <row r="30" spans="1:137" ht="3.75" customHeight="1" x14ac:dyDescent="0.2">
      <c r="A30" s="42"/>
      <c r="B30" s="42"/>
      <c r="C30" s="52"/>
      <c r="D30" s="438"/>
      <c r="E30" s="439"/>
      <c r="F30" s="439"/>
      <c r="G30" s="439"/>
      <c r="H30" s="439"/>
      <c r="I30" s="439"/>
      <c r="J30" s="439"/>
      <c r="K30" s="439"/>
      <c r="L30" s="440"/>
      <c r="M30" s="31"/>
      <c r="N30" s="31"/>
      <c r="O30" s="31"/>
      <c r="P30" s="31"/>
      <c r="Q30" s="31"/>
      <c r="R30" s="31"/>
      <c r="S30" s="31"/>
      <c r="T30" s="31"/>
      <c r="U30" s="31"/>
      <c r="V30" s="31"/>
      <c r="W30" s="47"/>
      <c r="X30" s="47"/>
      <c r="Y30" s="47"/>
      <c r="Z30" s="47"/>
      <c r="AA30" s="47"/>
      <c r="AB30" s="47"/>
      <c r="AC30" s="47"/>
      <c r="AD30" s="47"/>
      <c r="AE30" s="47"/>
      <c r="AF30" s="47"/>
      <c r="AG30" s="47"/>
      <c r="AH30" s="47"/>
      <c r="AI30" s="47"/>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70"/>
      <c r="DY30" s="39"/>
    </row>
    <row r="31" spans="1:137" ht="18" customHeight="1" x14ac:dyDescent="0.25">
      <c r="A31" s="42"/>
      <c r="B31" s="42"/>
      <c r="C31" s="52"/>
      <c r="D31" s="438"/>
      <c r="E31" s="439"/>
      <c r="F31" s="439"/>
      <c r="G31" s="439"/>
      <c r="H31" s="439"/>
      <c r="I31" s="439"/>
      <c r="J31" s="439"/>
      <c r="K31" s="439"/>
      <c r="L31" s="440"/>
      <c r="M31" s="31"/>
      <c r="N31" s="444" t="s">
        <v>114</v>
      </c>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c r="BB31" s="445"/>
      <c r="BC31" s="445"/>
      <c r="BD31" s="445"/>
      <c r="BE31" s="445"/>
      <c r="BF31" s="445"/>
      <c r="BG31" s="445"/>
      <c r="BH31" s="445"/>
      <c r="BI31" s="445"/>
      <c r="BJ31" s="445"/>
      <c r="BK31" s="445"/>
      <c r="BL31" s="445"/>
      <c r="BM31" s="445"/>
      <c r="BN31" s="445"/>
      <c r="BO31" s="445"/>
      <c r="BP31" s="445"/>
      <c r="BQ31" s="445"/>
      <c r="BR31" s="445"/>
      <c r="BS31" s="445"/>
      <c r="BT31" s="445"/>
      <c r="BU31" s="445"/>
      <c r="BV31" s="445"/>
      <c r="BW31" s="445"/>
      <c r="BX31" s="445"/>
      <c r="BY31" s="445"/>
      <c r="BZ31" s="445"/>
      <c r="CA31" s="445"/>
      <c r="CB31" s="445"/>
      <c r="CC31" s="445"/>
      <c r="CD31" s="445"/>
      <c r="CE31" s="445"/>
      <c r="CF31" s="445"/>
      <c r="CG31" s="445"/>
      <c r="CH31" s="445"/>
      <c r="CI31" s="445"/>
      <c r="CJ31" s="445"/>
      <c r="CK31" s="445"/>
      <c r="CL31" s="446"/>
      <c r="CM31" s="46"/>
      <c r="CN31" s="46"/>
      <c r="CX31" s="177">
        <f>CX29+1</f>
        <v>11</v>
      </c>
      <c r="CY31" s="178"/>
      <c r="CZ31" s="179"/>
      <c r="DA31" s="62"/>
      <c r="DB31" s="153"/>
      <c r="DC31" s="154"/>
      <c r="DD31" s="154"/>
      <c r="DE31" s="154"/>
      <c r="DF31" s="154"/>
      <c r="DG31" s="154"/>
      <c r="DH31" s="154"/>
      <c r="DI31" s="154"/>
      <c r="DJ31" s="154"/>
      <c r="DK31" s="154"/>
      <c r="DL31" s="154"/>
      <c r="DM31" s="154"/>
      <c r="DN31" s="154"/>
      <c r="DO31" s="154"/>
      <c r="DP31" s="154"/>
      <c r="DQ31" s="154"/>
      <c r="DR31" s="154"/>
      <c r="DS31" s="154"/>
      <c r="DT31" s="154"/>
      <c r="DU31" s="154"/>
      <c r="DV31" s="154"/>
      <c r="DW31" s="154"/>
      <c r="DX31" s="154"/>
      <c r="DY31" s="154"/>
      <c r="DZ31" s="154"/>
      <c r="EA31" s="154"/>
      <c r="EB31" s="154"/>
      <c r="EC31" s="154"/>
      <c r="ED31" s="154"/>
      <c r="EE31" s="154"/>
      <c r="EF31" s="154"/>
      <c r="EG31" s="155"/>
    </row>
    <row r="32" spans="1:137" ht="3.75" customHeight="1" x14ac:dyDescent="0.2">
      <c r="A32" s="42"/>
      <c r="B32" s="42"/>
      <c r="C32" s="52"/>
      <c r="D32" s="438"/>
      <c r="E32" s="439"/>
      <c r="F32" s="439"/>
      <c r="G32" s="439"/>
      <c r="H32" s="439"/>
      <c r="I32" s="439"/>
      <c r="J32" s="439"/>
      <c r="K32" s="439"/>
      <c r="L32" s="440"/>
      <c r="M32" s="31"/>
      <c r="N32" s="31"/>
      <c r="O32" s="31"/>
      <c r="P32" s="31"/>
      <c r="Q32" s="31"/>
      <c r="R32" s="31"/>
      <c r="S32" s="31"/>
      <c r="T32" s="31"/>
      <c r="U32" s="31"/>
      <c r="V32" s="31"/>
      <c r="W32" s="47"/>
      <c r="X32" s="47"/>
      <c r="Y32" s="47"/>
      <c r="Z32" s="47"/>
      <c r="AA32" s="47"/>
      <c r="AB32" s="47"/>
      <c r="AC32" s="47"/>
      <c r="AD32" s="47"/>
      <c r="AE32" s="47"/>
      <c r="AF32" s="47"/>
      <c r="AG32" s="47"/>
      <c r="AH32" s="47"/>
      <c r="AI32" s="47"/>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70"/>
      <c r="DY32" s="39"/>
    </row>
    <row r="33" spans="1:228" ht="18" customHeight="1" x14ac:dyDescent="0.25">
      <c r="A33" s="42"/>
      <c r="B33" s="42"/>
      <c r="C33" s="52"/>
      <c r="D33" s="438"/>
      <c r="E33" s="439"/>
      <c r="F33" s="439"/>
      <c r="G33" s="439"/>
      <c r="H33" s="439"/>
      <c r="I33" s="439"/>
      <c r="J33" s="439"/>
      <c r="K33" s="439"/>
      <c r="L33" s="440"/>
      <c r="M33" s="31"/>
      <c r="N33" s="444" t="s">
        <v>66</v>
      </c>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5"/>
      <c r="AW33" s="445"/>
      <c r="AX33" s="445"/>
      <c r="AY33" s="445"/>
      <c r="AZ33" s="445"/>
      <c r="BA33" s="445"/>
      <c r="BB33" s="445"/>
      <c r="BC33" s="445"/>
      <c r="BD33" s="445"/>
      <c r="BE33" s="445"/>
      <c r="BF33" s="445"/>
      <c r="BG33" s="445"/>
      <c r="BH33" s="445"/>
      <c r="BI33" s="445"/>
      <c r="BJ33" s="445"/>
      <c r="BK33" s="445"/>
      <c r="BL33" s="445"/>
      <c r="BM33" s="445"/>
      <c r="BN33" s="445"/>
      <c r="BO33" s="445"/>
      <c r="BP33" s="445"/>
      <c r="BQ33" s="445"/>
      <c r="BR33" s="445"/>
      <c r="BS33" s="445"/>
      <c r="BT33" s="445"/>
      <c r="BU33" s="445"/>
      <c r="BV33" s="445"/>
      <c r="BW33" s="445"/>
      <c r="BX33" s="445"/>
      <c r="BY33" s="445"/>
      <c r="BZ33" s="445"/>
      <c r="CA33" s="445"/>
      <c r="CB33" s="445"/>
      <c r="CC33" s="445"/>
      <c r="CD33" s="445"/>
      <c r="CE33" s="445"/>
      <c r="CF33" s="445"/>
      <c r="CG33" s="445"/>
      <c r="CH33" s="445"/>
      <c r="CI33" s="445"/>
      <c r="CJ33" s="445"/>
      <c r="CK33" s="445"/>
      <c r="CL33" s="446"/>
      <c r="CM33" s="46"/>
      <c r="CN33" s="46"/>
      <c r="CX33" s="177">
        <f>CX31+1</f>
        <v>12</v>
      </c>
      <c r="CY33" s="178"/>
      <c r="CZ33" s="179"/>
      <c r="DA33" s="62"/>
      <c r="DB33" s="153"/>
      <c r="DC33" s="154"/>
      <c r="DD33" s="154"/>
      <c r="DE33" s="154"/>
      <c r="DF33" s="154"/>
      <c r="DG33" s="154"/>
      <c r="DH33" s="154"/>
      <c r="DI33" s="154"/>
      <c r="DJ33" s="154"/>
      <c r="DK33" s="154"/>
      <c r="DL33" s="154"/>
      <c r="DM33" s="154"/>
      <c r="DN33" s="154"/>
      <c r="DO33" s="154"/>
      <c r="DP33" s="154"/>
      <c r="DQ33" s="154"/>
      <c r="DR33" s="154"/>
      <c r="DS33" s="154"/>
      <c r="DT33" s="154"/>
      <c r="DU33" s="154"/>
      <c r="DV33" s="154"/>
      <c r="DW33" s="154"/>
      <c r="DX33" s="154"/>
      <c r="DY33" s="154"/>
      <c r="DZ33" s="154"/>
      <c r="EA33" s="154"/>
      <c r="EB33" s="154"/>
      <c r="EC33" s="154"/>
      <c r="ED33" s="154"/>
      <c r="EE33" s="154"/>
      <c r="EF33" s="154"/>
      <c r="EG33" s="155"/>
    </row>
    <row r="34" spans="1:228" ht="3.75" customHeight="1" x14ac:dyDescent="0.2">
      <c r="A34" s="42"/>
      <c r="B34" s="42"/>
      <c r="C34" s="52"/>
      <c r="D34" s="438"/>
      <c r="E34" s="439"/>
      <c r="F34" s="439"/>
      <c r="G34" s="439"/>
      <c r="H34" s="439"/>
      <c r="I34" s="439"/>
      <c r="J34" s="439"/>
      <c r="K34" s="439"/>
      <c r="L34" s="440"/>
      <c r="M34" s="31"/>
      <c r="N34" s="31"/>
      <c r="O34" s="31"/>
      <c r="P34" s="31"/>
      <c r="Q34" s="31"/>
      <c r="R34" s="31"/>
      <c r="S34" s="31"/>
      <c r="T34" s="31"/>
      <c r="U34" s="31"/>
      <c r="V34" s="31"/>
      <c r="W34" s="47"/>
      <c r="X34" s="47"/>
      <c r="Y34" s="47"/>
      <c r="Z34" s="47"/>
      <c r="AA34" s="47"/>
      <c r="AB34" s="47"/>
      <c r="AC34" s="47"/>
      <c r="AD34" s="47"/>
      <c r="AE34" s="47"/>
      <c r="AF34" s="47"/>
      <c r="AG34" s="47"/>
      <c r="AH34" s="47"/>
      <c r="AI34" s="47"/>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70"/>
      <c r="DY34" s="39"/>
    </row>
    <row r="35" spans="1:228" ht="18" customHeight="1" x14ac:dyDescent="0.2">
      <c r="A35" s="42"/>
      <c r="B35" s="42"/>
      <c r="C35" s="52"/>
      <c r="D35" s="438"/>
      <c r="E35" s="439"/>
      <c r="F35" s="439"/>
      <c r="G35" s="439"/>
      <c r="H35" s="439"/>
      <c r="I35" s="439"/>
      <c r="J35" s="439"/>
      <c r="K35" s="439"/>
      <c r="L35" s="440"/>
      <c r="M35" s="31"/>
      <c r="N35" s="350" t="s">
        <v>60</v>
      </c>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1"/>
      <c r="BW35" s="351"/>
      <c r="BX35" s="351"/>
      <c r="BY35" s="351"/>
      <c r="BZ35" s="351"/>
      <c r="CA35" s="351"/>
      <c r="CB35" s="351"/>
      <c r="CC35" s="351"/>
      <c r="CD35" s="351"/>
      <c r="CE35" s="351"/>
      <c r="CF35" s="351"/>
      <c r="CG35" s="351"/>
      <c r="CH35" s="351"/>
      <c r="CI35" s="351"/>
      <c r="CJ35" s="351"/>
      <c r="CK35" s="351"/>
      <c r="CL35" s="352"/>
      <c r="CX35" s="177">
        <f>CX33+1</f>
        <v>13</v>
      </c>
      <c r="CY35" s="178"/>
      <c r="CZ35" s="179"/>
      <c r="DA35" s="62"/>
      <c r="DB35" s="153"/>
      <c r="DC35" s="154"/>
      <c r="DD35" s="154"/>
      <c r="DE35" s="154"/>
      <c r="DF35" s="154"/>
      <c r="DG35" s="154"/>
      <c r="DH35" s="154"/>
      <c r="DI35" s="154"/>
      <c r="DJ35" s="154"/>
      <c r="DK35" s="154"/>
      <c r="DL35" s="154"/>
      <c r="DM35" s="154"/>
      <c r="DN35" s="154"/>
      <c r="DO35" s="154"/>
      <c r="DP35" s="154"/>
      <c r="DQ35" s="154"/>
      <c r="DR35" s="154"/>
      <c r="DS35" s="154"/>
      <c r="DT35" s="154"/>
      <c r="DU35" s="154"/>
      <c r="DV35" s="154"/>
      <c r="DW35" s="154"/>
      <c r="DX35" s="154"/>
      <c r="DY35" s="154"/>
      <c r="DZ35" s="154"/>
      <c r="EA35" s="154"/>
      <c r="EB35" s="154"/>
      <c r="EC35" s="154"/>
      <c r="ED35" s="154"/>
      <c r="EE35" s="154"/>
      <c r="EF35" s="154"/>
      <c r="EG35" s="155"/>
    </row>
    <row r="36" spans="1:228" ht="3.75" customHeight="1" x14ac:dyDescent="0.2">
      <c r="A36" s="42"/>
      <c r="B36" s="42"/>
      <c r="C36" s="52"/>
      <c r="D36" s="438"/>
      <c r="E36" s="439"/>
      <c r="F36" s="439"/>
      <c r="G36" s="439"/>
      <c r="H36" s="439"/>
      <c r="I36" s="439"/>
      <c r="J36" s="439"/>
      <c r="K36" s="439"/>
      <c r="L36" s="440"/>
      <c r="M36" s="31"/>
      <c r="N36" s="31"/>
      <c r="O36" s="31"/>
      <c r="P36" s="31"/>
      <c r="Q36" s="31"/>
      <c r="R36" s="31"/>
      <c r="S36" s="31"/>
      <c r="T36" s="31"/>
      <c r="U36" s="31"/>
      <c r="V36" s="31"/>
      <c r="W36" s="47"/>
      <c r="X36" s="47"/>
      <c r="Y36" s="47"/>
      <c r="Z36" s="47"/>
      <c r="AA36" s="47"/>
      <c r="AB36" s="47"/>
      <c r="AC36" s="47"/>
      <c r="AD36" s="47"/>
      <c r="AE36" s="47"/>
      <c r="AF36" s="47"/>
      <c r="AG36" s="47"/>
      <c r="AH36" s="47"/>
      <c r="AI36" s="47"/>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70"/>
      <c r="DY36" s="39"/>
    </row>
    <row r="37" spans="1:228" ht="18" customHeight="1" x14ac:dyDescent="0.2">
      <c r="D37" s="438"/>
      <c r="E37" s="439"/>
      <c r="F37" s="439"/>
      <c r="G37" s="439"/>
      <c r="H37" s="439"/>
      <c r="I37" s="439"/>
      <c r="J37" s="439"/>
      <c r="K37" s="439"/>
      <c r="L37" s="440"/>
      <c r="N37" s="350" t="s">
        <v>61</v>
      </c>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1"/>
      <c r="BR37" s="351"/>
      <c r="BS37" s="351"/>
      <c r="BT37" s="351"/>
      <c r="BU37" s="351"/>
      <c r="BV37" s="351"/>
      <c r="BW37" s="351"/>
      <c r="BX37" s="351"/>
      <c r="BY37" s="351"/>
      <c r="BZ37" s="351"/>
      <c r="CA37" s="351"/>
      <c r="CB37" s="351"/>
      <c r="CC37" s="351"/>
      <c r="CD37" s="351"/>
      <c r="CE37" s="351"/>
      <c r="CF37" s="351"/>
      <c r="CG37" s="351"/>
      <c r="CH37" s="351"/>
      <c r="CI37" s="351"/>
      <c r="CJ37" s="351"/>
      <c r="CK37" s="351"/>
      <c r="CL37" s="352"/>
      <c r="CX37" s="177">
        <f>CX35+1</f>
        <v>14</v>
      </c>
      <c r="CY37" s="178"/>
      <c r="CZ37" s="179"/>
      <c r="DA37" s="62"/>
      <c r="DB37" s="153"/>
      <c r="DC37" s="154"/>
      <c r="DD37" s="154"/>
      <c r="DE37" s="154"/>
      <c r="DF37" s="154"/>
      <c r="DG37" s="154"/>
      <c r="DH37" s="154"/>
      <c r="DI37" s="154"/>
      <c r="DJ37" s="154"/>
      <c r="DK37" s="154"/>
      <c r="DL37" s="154"/>
      <c r="DM37" s="154"/>
      <c r="DN37" s="154"/>
      <c r="DO37" s="154"/>
      <c r="DP37" s="154"/>
      <c r="DQ37" s="154"/>
      <c r="DR37" s="154"/>
      <c r="DS37" s="154"/>
      <c r="DT37" s="154"/>
      <c r="DU37" s="154"/>
      <c r="DV37" s="154"/>
      <c r="DW37" s="154"/>
      <c r="DX37" s="154"/>
      <c r="DY37" s="154"/>
      <c r="DZ37" s="154"/>
      <c r="EA37" s="154"/>
      <c r="EB37" s="154"/>
      <c r="EC37" s="154"/>
      <c r="ED37" s="154"/>
      <c r="EE37" s="154"/>
      <c r="EF37" s="154"/>
      <c r="EG37" s="155"/>
    </row>
    <row r="38" spans="1:228" ht="3.75" customHeight="1" x14ac:dyDescent="0.2">
      <c r="A38" s="42"/>
      <c r="B38" s="42"/>
      <c r="C38" s="52"/>
      <c r="D38" s="438"/>
      <c r="E38" s="439"/>
      <c r="F38" s="439"/>
      <c r="G38" s="439"/>
      <c r="H38" s="439"/>
      <c r="I38" s="439"/>
      <c r="J38" s="439"/>
      <c r="K38" s="439"/>
      <c r="L38" s="440"/>
      <c r="M38" s="31"/>
      <c r="N38" s="31"/>
      <c r="O38" s="31"/>
      <c r="P38" s="31"/>
      <c r="Q38" s="31"/>
      <c r="R38" s="31"/>
      <c r="S38" s="31"/>
      <c r="T38" s="31"/>
      <c r="U38" s="31"/>
      <c r="V38" s="31"/>
      <c r="W38" s="47"/>
      <c r="X38" s="47"/>
      <c r="Y38" s="47"/>
      <c r="Z38" s="47"/>
      <c r="AA38" s="47"/>
      <c r="AB38" s="47"/>
      <c r="AC38" s="47"/>
      <c r="AD38" s="47"/>
      <c r="AE38" s="47"/>
      <c r="AF38" s="47"/>
      <c r="AG38" s="47"/>
      <c r="AH38" s="47"/>
      <c r="AI38" s="47"/>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70"/>
      <c r="DY38" s="39"/>
    </row>
    <row r="39" spans="1:228" ht="18" customHeight="1" x14ac:dyDescent="0.2">
      <c r="D39" s="438"/>
      <c r="E39" s="439"/>
      <c r="F39" s="439"/>
      <c r="G39" s="439"/>
      <c r="H39" s="439"/>
      <c r="I39" s="439"/>
      <c r="J39" s="439"/>
      <c r="K39" s="439"/>
      <c r="L39" s="440"/>
      <c r="N39" s="350" t="s">
        <v>62</v>
      </c>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1"/>
      <c r="BH39" s="351"/>
      <c r="BI39" s="351"/>
      <c r="BJ39" s="351"/>
      <c r="BK39" s="351"/>
      <c r="BL39" s="351"/>
      <c r="BM39" s="351"/>
      <c r="BN39" s="351"/>
      <c r="BO39" s="351"/>
      <c r="BP39" s="351"/>
      <c r="BQ39" s="351"/>
      <c r="BR39" s="351"/>
      <c r="BS39" s="351"/>
      <c r="BT39" s="351"/>
      <c r="BU39" s="351"/>
      <c r="BV39" s="351"/>
      <c r="BW39" s="351"/>
      <c r="BX39" s="351"/>
      <c r="BY39" s="351"/>
      <c r="BZ39" s="351"/>
      <c r="CA39" s="351"/>
      <c r="CB39" s="351"/>
      <c r="CC39" s="351"/>
      <c r="CD39" s="351"/>
      <c r="CE39" s="351"/>
      <c r="CF39" s="351"/>
      <c r="CG39" s="351"/>
      <c r="CH39" s="351"/>
      <c r="CI39" s="351"/>
      <c r="CJ39" s="351"/>
      <c r="CK39" s="351"/>
      <c r="CL39" s="352"/>
      <c r="CX39" s="177">
        <f>CX37+1</f>
        <v>15</v>
      </c>
      <c r="CY39" s="178"/>
      <c r="CZ39" s="179"/>
      <c r="DA39" s="62"/>
      <c r="DB39" s="153"/>
      <c r="DC39" s="154"/>
      <c r="DD39" s="154"/>
      <c r="DE39" s="154"/>
      <c r="DF39" s="154"/>
      <c r="DG39" s="154"/>
      <c r="DH39" s="154"/>
      <c r="DI39" s="154"/>
      <c r="DJ39" s="154"/>
      <c r="DK39" s="154"/>
      <c r="DL39" s="154"/>
      <c r="DM39" s="154"/>
      <c r="DN39" s="154"/>
      <c r="DO39" s="154"/>
      <c r="DP39" s="154"/>
      <c r="DQ39" s="154"/>
      <c r="DR39" s="154"/>
      <c r="DS39" s="154"/>
      <c r="DT39" s="154"/>
      <c r="DU39" s="154"/>
      <c r="DV39" s="154"/>
      <c r="DW39" s="154"/>
      <c r="DX39" s="154"/>
      <c r="DY39" s="154"/>
      <c r="DZ39" s="154"/>
      <c r="EA39" s="154"/>
      <c r="EB39" s="154"/>
      <c r="EC39" s="154"/>
      <c r="ED39" s="154"/>
      <c r="EE39" s="154"/>
      <c r="EF39" s="154"/>
      <c r="EG39" s="155"/>
    </row>
    <row r="40" spans="1:228" ht="3.75" customHeight="1" x14ac:dyDescent="0.2">
      <c r="A40" s="42"/>
      <c r="B40" s="42"/>
      <c r="C40" s="52"/>
      <c r="D40" s="438"/>
      <c r="E40" s="439"/>
      <c r="F40" s="439"/>
      <c r="G40" s="439"/>
      <c r="H40" s="439"/>
      <c r="I40" s="439"/>
      <c r="J40" s="439"/>
      <c r="K40" s="439"/>
      <c r="L40" s="440"/>
      <c r="M40" s="31"/>
      <c r="N40" s="31"/>
      <c r="O40" s="31"/>
      <c r="P40" s="31"/>
      <c r="Q40" s="31"/>
      <c r="R40" s="31"/>
      <c r="S40" s="31"/>
      <c r="T40" s="31"/>
      <c r="U40" s="31"/>
      <c r="V40" s="31"/>
      <c r="W40" s="47"/>
      <c r="X40" s="47"/>
      <c r="Y40" s="47"/>
      <c r="Z40" s="47"/>
      <c r="AA40" s="47"/>
      <c r="AB40" s="47"/>
      <c r="AC40" s="47"/>
      <c r="AD40" s="47"/>
      <c r="AE40" s="47"/>
      <c r="AF40" s="47"/>
      <c r="AG40" s="47"/>
      <c r="AH40" s="47"/>
      <c r="AI40" s="47"/>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70"/>
      <c r="DY40" s="39"/>
      <c r="DZ40" s="39"/>
      <c r="EA40" s="39"/>
      <c r="EB40" s="39"/>
      <c r="EC40" s="39"/>
      <c r="ED40" s="39"/>
      <c r="EE40" s="39"/>
      <c r="EF40" s="39"/>
    </row>
    <row r="41" spans="1:228" ht="18" customHeight="1" x14ac:dyDescent="0.2">
      <c r="A41" s="42"/>
      <c r="B41" s="42"/>
      <c r="C41" s="52"/>
      <c r="D41" s="438"/>
      <c r="E41" s="439"/>
      <c r="F41" s="439"/>
      <c r="G41" s="439"/>
      <c r="H41" s="439"/>
      <c r="I41" s="439"/>
      <c r="J41" s="439"/>
      <c r="K41" s="439"/>
      <c r="L41" s="440"/>
      <c r="M41" s="31"/>
      <c r="N41" s="350" t="s">
        <v>63</v>
      </c>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1"/>
      <c r="BR41" s="351"/>
      <c r="BS41" s="351"/>
      <c r="BT41" s="351"/>
      <c r="BU41" s="351"/>
      <c r="BV41" s="351"/>
      <c r="BW41" s="351"/>
      <c r="BX41" s="351"/>
      <c r="BY41" s="351"/>
      <c r="BZ41" s="351"/>
      <c r="CA41" s="351"/>
      <c r="CB41" s="351"/>
      <c r="CC41" s="351"/>
      <c r="CD41" s="351"/>
      <c r="CE41" s="351"/>
      <c r="CF41" s="351"/>
      <c r="CG41" s="351"/>
      <c r="CH41" s="351"/>
      <c r="CI41" s="351"/>
      <c r="CJ41" s="351"/>
      <c r="CK41" s="351"/>
      <c r="CL41" s="352"/>
      <c r="CM41" s="39"/>
      <c r="CN41" s="39"/>
      <c r="CX41" s="177">
        <f>CX39+1</f>
        <v>16</v>
      </c>
      <c r="CY41" s="178"/>
      <c r="CZ41" s="179"/>
      <c r="DA41" s="62"/>
      <c r="DB41" s="153"/>
      <c r="DC41" s="154"/>
      <c r="DD41" s="154"/>
      <c r="DE41" s="154"/>
      <c r="DF41" s="154"/>
      <c r="DG41" s="154"/>
      <c r="DH41" s="154"/>
      <c r="DI41" s="154"/>
      <c r="DJ41" s="154"/>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5"/>
    </row>
    <row r="42" spans="1:228" ht="3.75" customHeight="1" x14ac:dyDescent="0.25">
      <c r="A42" s="42"/>
      <c r="B42" s="42"/>
      <c r="C42" s="52"/>
      <c r="D42" s="438"/>
      <c r="E42" s="439"/>
      <c r="F42" s="439"/>
      <c r="G42" s="439"/>
      <c r="H42" s="439"/>
      <c r="I42" s="439"/>
      <c r="J42" s="439"/>
      <c r="K42" s="439"/>
      <c r="L42" s="440"/>
      <c r="M42" s="31"/>
      <c r="CM42" s="46"/>
      <c r="CN42" s="46"/>
      <c r="ED42" s="39"/>
      <c r="EE42" s="39"/>
      <c r="EF42" s="39"/>
    </row>
    <row r="43" spans="1:228" ht="18" customHeight="1" x14ac:dyDescent="0.25">
      <c r="A43" s="42"/>
      <c r="B43" s="42"/>
      <c r="C43" s="52"/>
      <c r="D43" s="438"/>
      <c r="E43" s="439"/>
      <c r="F43" s="439"/>
      <c r="G43" s="439"/>
      <c r="H43" s="439"/>
      <c r="I43" s="439"/>
      <c r="J43" s="439"/>
      <c r="K43" s="439"/>
      <c r="L43" s="440"/>
      <c r="M43" s="31"/>
      <c r="N43" s="350" t="s">
        <v>64</v>
      </c>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1"/>
      <c r="BG43" s="351"/>
      <c r="BH43" s="351"/>
      <c r="BI43" s="351"/>
      <c r="BJ43" s="351"/>
      <c r="BK43" s="351"/>
      <c r="BL43" s="351"/>
      <c r="BM43" s="351"/>
      <c r="BN43" s="351"/>
      <c r="BO43" s="351"/>
      <c r="BP43" s="351"/>
      <c r="BQ43" s="351"/>
      <c r="BR43" s="351"/>
      <c r="BS43" s="351"/>
      <c r="BT43" s="351"/>
      <c r="BU43" s="351"/>
      <c r="BV43" s="351"/>
      <c r="BW43" s="351"/>
      <c r="BX43" s="351"/>
      <c r="BY43" s="351"/>
      <c r="BZ43" s="351"/>
      <c r="CA43" s="351"/>
      <c r="CB43" s="351"/>
      <c r="CC43" s="351"/>
      <c r="CD43" s="351"/>
      <c r="CE43" s="351"/>
      <c r="CF43" s="351"/>
      <c r="CG43" s="351"/>
      <c r="CH43" s="351"/>
      <c r="CI43" s="351"/>
      <c r="CJ43" s="351"/>
      <c r="CK43" s="351"/>
      <c r="CL43" s="352"/>
      <c r="CM43" s="39"/>
      <c r="CN43" s="46"/>
      <c r="CX43" s="177">
        <f>CX41+1</f>
        <v>17</v>
      </c>
      <c r="CY43" s="178"/>
      <c r="CZ43" s="179"/>
      <c r="DA43" s="62"/>
      <c r="DB43" s="153"/>
      <c r="DC43" s="154"/>
      <c r="DD43" s="154"/>
      <c r="DE43" s="154"/>
      <c r="DF43" s="154"/>
      <c r="DG43" s="154"/>
      <c r="DH43" s="154"/>
      <c r="DI43" s="154"/>
      <c r="DJ43" s="154"/>
      <c r="DK43" s="154"/>
      <c r="DL43" s="154"/>
      <c r="DM43" s="154"/>
      <c r="DN43" s="154"/>
      <c r="DO43" s="154"/>
      <c r="DP43" s="154"/>
      <c r="DQ43" s="154"/>
      <c r="DR43" s="154"/>
      <c r="DS43" s="154"/>
      <c r="DT43" s="154"/>
      <c r="DU43" s="154"/>
      <c r="DV43" s="154"/>
      <c r="DW43" s="154"/>
      <c r="DX43" s="154"/>
      <c r="DY43" s="154"/>
      <c r="DZ43" s="154"/>
      <c r="EA43" s="154"/>
      <c r="EB43" s="154"/>
      <c r="EC43" s="154"/>
      <c r="ED43" s="154"/>
      <c r="EE43" s="154"/>
      <c r="EF43" s="154"/>
      <c r="EG43" s="155"/>
      <c r="FU43" s="68"/>
      <c r="FV43" s="68"/>
      <c r="FW43" s="68"/>
      <c r="FX43" s="68"/>
      <c r="FY43" s="68"/>
      <c r="FZ43" s="68"/>
      <c r="GA43" s="68"/>
      <c r="GB43" s="68"/>
      <c r="GC43" s="68"/>
      <c r="GD43" s="68"/>
      <c r="GE43" s="68"/>
      <c r="GF43" s="68"/>
      <c r="GG43" s="68"/>
      <c r="GH43" s="68"/>
      <c r="GI43" s="46"/>
      <c r="GJ43" s="46"/>
      <c r="GK43" s="67"/>
      <c r="GL43" s="67"/>
      <c r="GM43" s="67"/>
      <c r="GN43" s="62"/>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7"/>
      <c r="HP43" s="68"/>
      <c r="HQ43" s="68"/>
      <c r="HR43" s="68"/>
      <c r="HS43" s="68"/>
      <c r="HT43" s="68"/>
    </row>
    <row r="44" spans="1:228" ht="3" customHeight="1" x14ac:dyDescent="0.2">
      <c r="A44" s="42"/>
      <c r="B44" s="42"/>
      <c r="C44" s="52"/>
      <c r="D44" s="438"/>
      <c r="E44" s="439"/>
      <c r="F44" s="439"/>
      <c r="G44" s="439"/>
      <c r="H44" s="439"/>
      <c r="I44" s="439"/>
      <c r="J44" s="439"/>
      <c r="K44" s="439"/>
      <c r="L44" s="440"/>
      <c r="M44" s="31"/>
      <c r="N44" s="31"/>
      <c r="O44" s="31"/>
      <c r="P44" s="31"/>
      <c r="Q44" s="31"/>
      <c r="R44" s="31"/>
      <c r="S44" s="31"/>
      <c r="T44" s="31"/>
      <c r="U44" s="31"/>
      <c r="V44" s="31"/>
      <c r="W44" s="47"/>
      <c r="X44" s="47"/>
      <c r="Y44" s="47"/>
      <c r="Z44" s="47"/>
      <c r="AA44" s="47"/>
      <c r="AB44" s="47"/>
      <c r="AC44" s="47"/>
      <c r="AD44" s="47"/>
      <c r="AE44" s="47"/>
      <c r="AF44" s="47"/>
      <c r="AG44" s="47"/>
      <c r="AH44" s="47"/>
      <c r="AI44" s="47"/>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X44" s="39"/>
      <c r="CY44" s="39"/>
      <c r="CZ44" s="39"/>
      <c r="DA44" s="39"/>
      <c r="DB44" s="39"/>
    </row>
    <row r="45" spans="1:228" ht="20.25" customHeight="1" x14ac:dyDescent="0.25">
      <c r="A45" s="42"/>
      <c r="B45" s="42"/>
      <c r="C45" s="52"/>
      <c r="D45" s="438"/>
      <c r="E45" s="439"/>
      <c r="F45" s="439"/>
      <c r="G45" s="439"/>
      <c r="H45" s="439"/>
      <c r="I45" s="439"/>
      <c r="J45" s="439"/>
      <c r="K45" s="439"/>
      <c r="L45" s="440"/>
      <c r="M45" s="31"/>
      <c r="N45" s="455" t="s">
        <v>111</v>
      </c>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6"/>
      <c r="AW45" s="456"/>
      <c r="AX45" s="456"/>
      <c r="AY45" s="456"/>
      <c r="AZ45" s="456"/>
      <c r="BA45" s="456"/>
      <c r="BB45" s="456"/>
      <c r="BC45" s="456"/>
      <c r="BD45" s="456"/>
      <c r="BE45" s="456"/>
      <c r="BF45" s="456"/>
      <c r="BG45" s="456"/>
      <c r="BH45" s="456"/>
      <c r="BI45" s="456"/>
      <c r="BJ45" s="456"/>
      <c r="BK45" s="456"/>
      <c r="BL45" s="456"/>
      <c r="BM45" s="456"/>
      <c r="BN45" s="456"/>
      <c r="BO45" s="456"/>
      <c r="BP45" s="456"/>
      <c r="BQ45" s="456"/>
      <c r="BR45" s="456"/>
      <c r="BS45" s="456"/>
      <c r="BT45" s="456"/>
      <c r="BU45" s="456"/>
      <c r="BV45" s="456"/>
      <c r="BW45" s="456"/>
      <c r="BX45" s="456"/>
      <c r="BY45" s="456"/>
      <c r="BZ45" s="456"/>
      <c r="CA45" s="456"/>
      <c r="CB45" s="456"/>
      <c r="CC45" s="456"/>
      <c r="CD45" s="456"/>
      <c r="CE45" s="456"/>
      <c r="CF45" s="456"/>
      <c r="CG45" s="456"/>
      <c r="CH45" s="456"/>
      <c r="CI45" s="456"/>
      <c r="CJ45" s="456"/>
      <c r="CK45" s="456"/>
      <c r="CL45" s="457"/>
      <c r="CM45" s="69"/>
      <c r="CN45" s="69"/>
      <c r="CX45" s="177">
        <f>CX43+1</f>
        <v>18</v>
      </c>
      <c r="CY45" s="178"/>
      <c r="CZ45" s="179"/>
      <c r="DA45" s="70"/>
      <c r="DB45" s="153"/>
      <c r="DC45" s="154"/>
      <c r="DD45" s="154"/>
      <c r="DE45" s="154"/>
      <c r="DF45" s="154"/>
      <c r="DG45" s="154"/>
      <c r="DH45" s="154"/>
      <c r="DI45" s="154"/>
      <c r="DJ45" s="154"/>
      <c r="DK45" s="154"/>
      <c r="DL45" s="154"/>
      <c r="DM45" s="154"/>
      <c r="DN45" s="154"/>
      <c r="DO45" s="154"/>
      <c r="DP45" s="154"/>
      <c r="DQ45" s="154"/>
      <c r="DR45" s="154"/>
      <c r="DS45" s="154"/>
      <c r="DT45" s="154"/>
      <c r="DU45" s="154"/>
      <c r="DV45" s="154"/>
      <c r="DW45" s="154"/>
      <c r="DX45" s="154"/>
      <c r="DY45" s="154"/>
      <c r="DZ45" s="154"/>
      <c r="EA45" s="154"/>
      <c r="EB45" s="154"/>
      <c r="EC45" s="154"/>
      <c r="ED45" s="154"/>
      <c r="EE45" s="154"/>
      <c r="EF45" s="154"/>
      <c r="EG45" s="155"/>
      <c r="EH45" s="46"/>
      <c r="EI45" s="46"/>
    </row>
    <row r="46" spans="1:228" ht="3" customHeight="1" x14ac:dyDescent="0.25">
      <c r="A46" s="42"/>
      <c r="B46" s="42"/>
      <c r="C46" s="52"/>
      <c r="D46" s="438"/>
      <c r="E46" s="439"/>
      <c r="F46" s="439"/>
      <c r="G46" s="439"/>
      <c r="H46" s="439"/>
      <c r="I46" s="439"/>
      <c r="J46" s="439"/>
      <c r="K46" s="439"/>
      <c r="L46" s="440"/>
      <c r="M46" s="3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46"/>
      <c r="CN46" s="46"/>
      <c r="CO46" s="72"/>
      <c r="CP46" s="72"/>
      <c r="CQ46" s="72"/>
      <c r="CR46" s="62"/>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67"/>
      <c r="DT46" s="74"/>
      <c r="DU46" s="74"/>
      <c r="DV46" s="74"/>
      <c r="DW46" s="74"/>
      <c r="DX46" s="74"/>
    </row>
    <row r="47" spans="1:228" s="46" customFormat="1" ht="20.25" customHeight="1" x14ac:dyDescent="0.25">
      <c r="A47" s="44"/>
      <c r="B47" s="44"/>
      <c r="C47" s="61"/>
      <c r="D47" s="438"/>
      <c r="E47" s="439"/>
      <c r="F47" s="439"/>
      <c r="G47" s="439"/>
      <c r="H47" s="439"/>
      <c r="I47" s="439"/>
      <c r="J47" s="439"/>
      <c r="K47" s="439"/>
      <c r="L47" s="440"/>
      <c r="M47" s="31"/>
      <c r="N47" s="355" t="str">
        <f>"İSTİSNALARA TABİ İŞLEMLERDE MATRAHA DAHİL OLMAYAN BEDELLER TOPLAMI ("&amp;CX29&amp;"+"&amp;CX31&amp;"+"&amp;CX33&amp;"+"&amp;CX35&amp;"+"&amp;CX37&amp;"+"&amp;CX39&amp;"+"&amp;CX41&amp;"+"&amp;CX43&amp;"+"&amp;CX45&amp;")"</f>
        <v>İSTİSNALARA TABİ İŞLEMLERDE MATRAHA DAHİL OLMAYAN BEDELLER TOPLAMI (10+11+12+13+14+15+16+17+18)</v>
      </c>
      <c r="O47" s="356"/>
      <c r="P47" s="356"/>
      <c r="Q47" s="356"/>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6"/>
      <c r="AO47" s="356"/>
      <c r="AP47" s="356"/>
      <c r="AQ47" s="356"/>
      <c r="AR47" s="356"/>
      <c r="AS47" s="356"/>
      <c r="AT47" s="356"/>
      <c r="AU47" s="356"/>
      <c r="AV47" s="356"/>
      <c r="AW47" s="356"/>
      <c r="AX47" s="356"/>
      <c r="AY47" s="356"/>
      <c r="AZ47" s="356"/>
      <c r="BA47" s="356"/>
      <c r="BB47" s="356"/>
      <c r="BC47" s="356"/>
      <c r="BD47" s="356"/>
      <c r="BE47" s="356"/>
      <c r="BF47" s="356"/>
      <c r="BG47" s="356"/>
      <c r="BH47" s="356"/>
      <c r="BI47" s="356"/>
      <c r="BJ47" s="356"/>
      <c r="BK47" s="356"/>
      <c r="BL47" s="356"/>
      <c r="BM47" s="356"/>
      <c r="BN47" s="356"/>
      <c r="BO47" s="356"/>
      <c r="BP47" s="356"/>
      <c r="BQ47" s="356"/>
      <c r="BR47" s="356"/>
      <c r="BS47" s="356"/>
      <c r="BT47" s="356"/>
      <c r="BU47" s="356"/>
      <c r="BV47" s="356"/>
      <c r="BW47" s="356"/>
      <c r="BX47" s="356"/>
      <c r="BY47" s="356"/>
      <c r="BZ47" s="356"/>
      <c r="CA47" s="356"/>
      <c r="CB47" s="356"/>
      <c r="CC47" s="356"/>
      <c r="CD47" s="356"/>
      <c r="CE47" s="356"/>
      <c r="CF47" s="356"/>
      <c r="CG47" s="356"/>
      <c r="CH47" s="356"/>
      <c r="CI47" s="356"/>
      <c r="CJ47" s="356"/>
      <c r="CK47" s="356"/>
      <c r="CL47" s="357"/>
      <c r="CR47" s="321">
        <f>CX45+1</f>
        <v>19</v>
      </c>
      <c r="CS47" s="322"/>
      <c r="CT47" s="323"/>
      <c r="CV47" s="447">
        <f>SUM(DB29:EG45)</f>
        <v>0</v>
      </c>
      <c r="CW47" s="448"/>
      <c r="CX47" s="448"/>
      <c r="CY47" s="448"/>
      <c r="CZ47" s="448"/>
      <c r="DA47" s="448"/>
      <c r="DB47" s="448"/>
      <c r="DC47" s="448"/>
      <c r="DD47" s="448"/>
      <c r="DE47" s="448"/>
      <c r="DF47" s="448"/>
      <c r="DG47" s="448"/>
      <c r="DH47" s="448"/>
      <c r="DI47" s="448"/>
      <c r="DJ47" s="448"/>
      <c r="DK47" s="448"/>
      <c r="DL47" s="448"/>
      <c r="DM47" s="448"/>
      <c r="DN47" s="448"/>
      <c r="DO47" s="448"/>
      <c r="DP47" s="448"/>
      <c r="DQ47" s="448"/>
      <c r="DR47" s="448"/>
      <c r="DS47" s="448"/>
      <c r="DT47" s="448"/>
      <c r="DU47" s="448"/>
      <c r="DV47" s="448"/>
      <c r="DW47" s="448"/>
      <c r="DX47" s="448"/>
      <c r="DY47" s="448"/>
      <c r="DZ47" s="448"/>
      <c r="EA47" s="448"/>
      <c r="EB47" s="448"/>
      <c r="EC47" s="448"/>
      <c r="ED47" s="448"/>
      <c r="EE47" s="448"/>
      <c r="EF47" s="448"/>
      <c r="EG47" s="449"/>
    </row>
    <row r="48" spans="1:228" s="46" customFormat="1" ht="3.75" customHeight="1" x14ac:dyDescent="0.25">
      <c r="A48" s="44"/>
      <c r="B48" s="44"/>
      <c r="C48" s="61"/>
      <c r="D48" s="438"/>
      <c r="E48" s="439"/>
      <c r="F48" s="439"/>
      <c r="G48" s="439"/>
      <c r="H48" s="439"/>
      <c r="I48" s="439"/>
      <c r="J48" s="439"/>
      <c r="K48" s="439"/>
      <c r="L48" s="440"/>
      <c r="M48" s="31"/>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O48" s="72"/>
      <c r="CP48" s="72"/>
      <c r="CQ48" s="72"/>
      <c r="CR48" s="62"/>
      <c r="CV48" s="75"/>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7"/>
      <c r="DZ48" s="77"/>
      <c r="EA48" s="77"/>
      <c r="EB48" s="77"/>
      <c r="EC48" s="77"/>
      <c r="ED48" s="77"/>
      <c r="EE48" s="77"/>
      <c r="EF48" s="77"/>
      <c r="EG48" s="77"/>
    </row>
    <row r="49" spans="1:137" s="69" customFormat="1" ht="20.25" customHeight="1" x14ac:dyDescent="0.2">
      <c r="A49" s="70"/>
      <c r="B49" s="70"/>
      <c r="C49" s="78"/>
      <c r="D49" s="441"/>
      <c r="E49" s="442"/>
      <c r="F49" s="442"/>
      <c r="G49" s="442"/>
      <c r="H49" s="442"/>
      <c r="I49" s="442"/>
      <c r="J49" s="442"/>
      <c r="K49" s="442"/>
      <c r="L49" s="443"/>
      <c r="M49" s="31"/>
      <c r="N49" s="235" t="str">
        <f>"KATMA DEĞER VERGİSİ MATRAHI ("&amp;CO27&amp;"-"&amp;CR47&amp;")   "</f>
        <v xml:space="preserve">KATMA DEĞER VERGİSİ MATRAHI (9-19)   </v>
      </c>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6"/>
      <c r="BR49" s="236"/>
      <c r="BS49" s="236"/>
      <c r="BT49" s="236"/>
      <c r="BU49" s="236"/>
      <c r="BV49" s="236"/>
      <c r="BW49" s="236"/>
      <c r="BX49" s="236"/>
      <c r="BY49" s="236"/>
      <c r="BZ49" s="236"/>
      <c r="CA49" s="236"/>
      <c r="CB49" s="236"/>
      <c r="CC49" s="236"/>
      <c r="CD49" s="236"/>
      <c r="CE49" s="236"/>
      <c r="CF49" s="236"/>
      <c r="CG49" s="236"/>
      <c r="CH49" s="236"/>
      <c r="CI49" s="236"/>
      <c r="CJ49" s="236"/>
      <c r="CK49" s="236"/>
      <c r="CL49" s="237"/>
      <c r="CO49" s="321">
        <f>CR47+1</f>
        <v>20</v>
      </c>
      <c r="CP49" s="322"/>
      <c r="CQ49" s="323"/>
      <c r="CR49" s="70"/>
      <c r="CS49" s="450">
        <f>CS27-CV47</f>
        <v>0</v>
      </c>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47"/>
      <c r="DT49" s="347"/>
      <c r="DU49" s="347"/>
      <c r="DV49" s="347"/>
      <c r="DW49" s="347"/>
      <c r="DX49" s="347"/>
      <c r="DY49" s="347"/>
      <c r="DZ49" s="347"/>
      <c r="EA49" s="347"/>
      <c r="EB49" s="347"/>
      <c r="EC49" s="347"/>
      <c r="ED49" s="347"/>
      <c r="EE49" s="347"/>
      <c r="EF49" s="347"/>
      <c r="EG49" s="451"/>
    </row>
    <row r="50" spans="1:137" ht="4.5" customHeight="1" x14ac:dyDescent="0.2"/>
    <row r="51" spans="1:137" s="46" customFormat="1" ht="15.75" x14ac:dyDescent="0.25">
      <c r="A51" s="44"/>
      <c r="B51" s="44"/>
      <c r="C51" s="45"/>
      <c r="D51" s="278" t="s">
        <v>29</v>
      </c>
      <c r="E51" s="192"/>
      <c r="F51" s="192"/>
      <c r="G51" s="192"/>
      <c r="H51" s="192"/>
      <c r="I51" s="192"/>
      <c r="J51" s="192"/>
      <c r="K51" s="192"/>
      <c r="L51" s="192"/>
      <c r="M51" s="192"/>
      <c r="N51" s="192"/>
      <c r="O51" s="192"/>
      <c r="P51" s="192"/>
      <c r="Q51" s="192"/>
      <c r="R51" s="192" t="s">
        <v>65</v>
      </c>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2"/>
      <c r="BZ51" s="192"/>
      <c r="CA51" s="192"/>
      <c r="CB51" s="192"/>
      <c r="CC51" s="192"/>
      <c r="CD51" s="192"/>
      <c r="CE51" s="192"/>
      <c r="CF51" s="192"/>
      <c r="CG51" s="192"/>
      <c r="CH51" s="192"/>
      <c r="CI51" s="192"/>
      <c r="CJ51" s="192"/>
      <c r="CK51" s="192"/>
      <c r="CL51" s="192"/>
      <c r="CM51" s="192"/>
      <c r="CN51" s="192"/>
      <c r="CO51" s="192"/>
      <c r="CP51" s="192"/>
      <c r="CQ51" s="192"/>
      <c r="CR51" s="192"/>
      <c r="CS51" s="192"/>
      <c r="CT51" s="192"/>
      <c r="CU51" s="192"/>
      <c r="CV51" s="192"/>
      <c r="CW51" s="192"/>
      <c r="CX51" s="192"/>
      <c r="CY51" s="192"/>
      <c r="CZ51" s="192"/>
      <c r="DA51" s="192"/>
      <c r="DB51" s="192"/>
      <c r="DC51" s="192"/>
      <c r="DD51" s="192"/>
      <c r="DE51" s="192"/>
      <c r="DF51" s="192"/>
      <c r="DG51" s="192"/>
      <c r="DH51" s="192"/>
      <c r="DI51" s="192"/>
      <c r="DJ51" s="192"/>
      <c r="DK51" s="192"/>
      <c r="DL51" s="192"/>
      <c r="DM51" s="192"/>
      <c r="DN51" s="192"/>
      <c r="DO51" s="192"/>
      <c r="DP51" s="192"/>
      <c r="DQ51" s="192"/>
      <c r="DR51" s="192"/>
      <c r="DS51" s="192"/>
      <c r="DT51" s="192"/>
      <c r="DU51" s="192"/>
      <c r="DV51" s="192"/>
      <c r="DW51" s="192"/>
      <c r="DX51" s="192"/>
      <c r="DY51" s="192"/>
      <c r="DZ51" s="192"/>
      <c r="EA51" s="192"/>
      <c r="EB51" s="192"/>
      <c r="EC51" s="192"/>
      <c r="ED51" s="192"/>
      <c r="EE51" s="192"/>
      <c r="EF51" s="192"/>
      <c r="EG51" s="193"/>
    </row>
    <row r="52" spans="1:137" ht="3.75" customHeight="1" x14ac:dyDescent="0.2"/>
    <row r="53" spans="1:137" s="63" customFormat="1" ht="18.75" customHeight="1" x14ac:dyDescent="0.2">
      <c r="C53" s="61"/>
      <c r="D53" s="220" t="s">
        <v>26</v>
      </c>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2"/>
      <c r="BP53" s="67"/>
      <c r="BQ53" s="220" t="s">
        <v>27</v>
      </c>
      <c r="BR53" s="221"/>
      <c r="BS53" s="221"/>
      <c r="BT53" s="221"/>
      <c r="BU53" s="221"/>
      <c r="BV53" s="221"/>
      <c r="BW53" s="221"/>
      <c r="BX53" s="221"/>
      <c r="BY53" s="221"/>
      <c r="BZ53" s="221"/>
      <c r="CA53" s="221"/>
      <c r="CB53" s="221"/>
      <c r="CC53" s="221"/>
      <c r="CD53" s="221"/>
      <c r="CE53" s="221"/>
      <c r="CF53" s="221"/>
      <c r="CG53" s="221"/>
      <c r="CH53" s="221"/>
      <c r="CI53" s="221"/>
      <c r="CJ53" s="221"/>
      <c r="CK53" s="221"/>
      <c r="CL53" s="221"/>
      <c r="CM53" s="221"/>
      <c r="CN53" s="221"/>
      <c r="CO53" s="222"/>
      <c r="CP53" s="79"/>
      <c r="CQ53" s="79"/>
      <c r="CR53" s="311" t="s">
        <v>210</v>
      </c>
      <c r="CS53" s="221"/>
      <c r="CT53" s="221"/>
      <c r="CU53" s="221"/>
      <c r="CV53" s="221"/>
      <c r="CW53" s="221"/>
      <c r="CX53" s="221"/>
      <c r="CY53" s="221"/>
      <c r="CZ53" s="221"/>
      <c r="DA53" s="221"/>
      <c r="DB53" s="221"/>
      <c r="DC53" s="222"/>
      <c r="DD53" s="79"/>
      <c r="DE53" s="311" t="s">
        <v>69</v>
      </c>
      <c r="DF53" s="353"/>
      <c r="DG53" s="353"/>
      <c r="DH53" s="353"/>
      <c r="DI53" s="353"/>
      <c r="DJ53" s="353"/>
      <c r="DK53" s="353"/>
      <c r="DL53" s="353"/>
      <c r="DM53" s="353"/>
      <c r="DN53" s="353"/>
      <c r="DO53" s="353"/>
      <c r="DP53" s="353"/>
      <c r="DQ53" s="353"/>
      <c r="DR53" s="353"/>
      <c r="DS53" s="353"/>
      <c r="DT53" s="353"/>
      <c r="DU53" s="353"/>
      <c r="DV53" s="353"/>
      <c r="DW53" s="353"/>
      <c r="DX53" s="353"/>
      <c r="DY53" s="353"/>
      <c r="DZ53" s="353"/>
      <c r="EA53" s="353"/>
      <c r="EB53" s="353"/>
      <c r="EC53" s="353"/>
      <c r="ED53" s="353"/>
      <c r="EE53" s="353"/>
      <c r="EF53" s="353"/>
      <c r="EG53" s="354"/>
    </row>
    <row r="54" spans="1:137" s="46" customFormat="1" ht="3.75" customHeight="1" x14ac:dyDescent="0.25">
      <c r="A54" s="44"/>
      <c r="B54" s="44"/>
      <c r="C54" s="61"/>
      <c r="D54" s="64"/>
      <c r="E54" s="64"/>
      <c r="F54" s="62"/>
      <c r="G54" s="62"/>
      <c r="H54" s="141"/>
      <c r="I54" s="65"/>
      <c r="J54" s="65"/>
      <c r="K54" s="65"/>
      <c r="L54" s="65"/>
      <c r="M54" s="65"/>
      <c r="N54" s="65"/>
      <c r="O54" s="65"/>
      <c r="P54" s="65"/>
      <c r="Q54" s="65"/>
      <c r="R54" s="65"/>
      <c r="S54" s="66"/>
      <c r="T54" s="66"/>
      <c r="U54" s="66"/>
      <c r="V54" s="66"/>
      <c r="W54" s="66"/>
      <c r="X54" s="66"/>
      <c r="Y54" s="66"/>
      <c r="Z54" s="66"/>
      <c r="AA54" s="66"/>
      <c r="AB54" s="66"/>
      <c r="AC54" s="66"/>
      <c r="AD54" s="66"/>
      <c r="AE54" s="66"/>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J54" s="62"/>
      <c r="DK54" s="62"/>
      <c r="DL54" s="62"/>
      <c r="DM54" s="62"/>
      <c r="DN54" s="62"/>
      <c r="DO54" s="62"/>
      <c r="DP54" s="62"/>
      <c r="DQ54" s="62"/>
      <c r="DR54" s="62"/>
      <c r="DS54" s="62"/>
      <c r="DT54" s="62"/>
      <c r="DU54" s="62"/>
      <c r="DV54" s="62"/>
      <c r="DW54" s="62"/>
      <c r="DX54" s="62"/>
      <c r="DY54" s="62"/>
      <c r="DZ54" s="62"/>
      <c r="EA54" s="62"/>
    </row>
    <row r="55" spans="1:137" s="46" customFormat="1" ht="18" customHeight="1" x14ac:dyDescent="0.25">
      <c r="A55" s="44"/>
      <c r="B55" s="44"/>
      <c r="C55" s="61"/>
      <c r="D55" s="212"/>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4"/>
      <c r="BN55" s="218">
        <f>SUM(BQ55:CO65)</f>
        <v>0</v>
      </c>
      <c r="BO55" s="218"/>
      <c r="BP55" s="218"/>
      <c r="BQ55" s="153"/>
      <c r="BR55" s="154"/>
      <c r="BS55" s="154"/>
      <c r="BT55" s="154"/>
      <c r="BU55" s="154"/>
      <c r="BV55" s="154"/>
      <c r="BW55" s="154"/>
      <c r="BX55" s="154"/>
      <c r="BY55" s="154"/>
      <c r="BZ55" s="154"/>
      <c r="CA55" s="154"/>
      <c r="CB55" s="154"/>
      <c r="CC55" s="154"/>
      <c r="CD55" s="154"/>
      <c r="CE55" s="154"/>
      <c r="CF55" s="154"/>
      <c r="CG55" s="154"/>
      <c r="CH55" s="154"/>
      <c r="CI55" s="154"/>
      <c r="CJ55" s="154"/>
      <c r="CK55" s="154"/>
      <c r="CL55" s="154"/>
      <c r="CM55" s="154"/>
      <c r="CN55" s="154"/>
      <c r="CO55" s="155"/>
      <c r="CP55" s="124"/>
      <c r="CQ55" s="124"/>
      <c r="CR55" s="215">
        <v>16</v>
      </c>
      <c r="CS55" s="216"/>
      <c r="CT55" s="216"/>
      <c r="CU55" s="216"/>
      <c r="CV55" s="216"/>
      <c r="CW55" s="216"/>
      <c r="CX55" s="216"/>
      <c r="CY55" s="216"/>
      <c r="CZ55" s="216"/>
      <c r="DA55" s="216"/>
      <c r="DB55" s="216"/>
      <c r="DC55" s="217"/>
      <c r="DD55" s="80"/>
      <c r="DE55" s="80"/>
      <c r="DF55" s="177">
        <f>CO49+1</f>
        <v>21</v>
      </c>
      <c r="DG55" s="178"/>
      <c r="DH55" s="179"/>
      <c r="DJ55" s="183">
        <f t="shared" ref="DJ55" si="1">ROUND(BQ55*CR55%,2)</f>
        <v>0</v>
      </c>
      <c r="DK55" s="184"/>
      <c r="DL55" s="184"/>
      <c r="DM55" s="184"/>
      <c r="DN55" s="184"/>
      <c r="DO55" s="184"/>
      <c r="DP55" s="184"/>
      <c r="DQ55" s="184"/>
      <c r="DR55" s="184"/>
      <c r="DS55" s="184"/>
      <c r="DT55" s="184"/>
      <c r="DU55" s="184"/>
      <c r="DV55" s="184"/>
      <c r="DW55" s="184"/>
      <c r="DX55" s="184"/>
      <c r="DY55" s="184"/>
      <c r="DZ55" s="184"/>
      <c r="EA55" s="184"/>
      <c r="EB55" s="184"/>
      <c r="EC55" s="184"/>
      <c r="ED55" s="184"/>
      <c r="EE55" s="184"/>
      <c r="EF55" s="184"/>
      <c r="EG55" s="185"/>
    </row>
    <row r="56" spans="1:137" s="46" customFormat="1" ht="3.75" customHeight="1" x14ac:dyDescent="0.25">
      <c r="A56" s="44"/>
      <c r="B56" s="44"/>
      <c r="C56" s="61"/>
      <c r="D56" s="125"/>
      <c r="E56" s="125"/>
      <c r="F56" s="123"/>
      <c r="G56" s="123"/>
      <c r="H56" s="126"/>
      <c r="I56" s="127"/>
      <c r="J56" s="127"/>
      <c r="K56" s="127"/>
      <c r="L56" s="127"/>
      <c r="M56" s="127"/>
      <c r="N56" s="127"/>
      <c r="O56" s="127"/>
      <c r="P56" s="127"/>
      <c r="Q56" s="127"/>
      <c r="R56" s="127"/>
      <c r="S56" s="128"/>
      <c r="T56" s="128"/>
      <c r="U56" s="128"/>
      <c r="V56" s="128"/>
      <c r="W56" s="128"/>
      <c r="X56" s="128"/>
      <c r="Y56" s="128"/>
      <c r="Z56" s="128"/>
      <c r="AA56" s="128"/>
      <c r="AB56" s="128"/>
      <c r="AC56" s="128"/>
      <c r="AD56" s="128"/>
      <c r="AE56" s="128"/>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218"/>
      <c r="BO56" s="218"/>
      <c r="BP56" s="218"/>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62"/>
      <c r="CS56" s="62"/>
      <c r="CT56" s="62"/>
      <c r="CU56" s="62"/>
      <c r="CV56" s="62"/>
      <c r="CW56" s="62"/>
      <c r="CX56" s="62"/>
      <c r="CY56" s="62"/>
      <c r="CZ56" s="62"/>
      <c r="DA56" s="96"/>
      <c r="DB56" s="96"/>
      <c r="DC56" s="96"/>
      <c r="DD56" s="62"/>
      <c r="DE56" s="62"/>
      <c r="DF56" s="61"/>
      <c r="DG56" s="66"/>
      <c r="DH56" s="64"/>
      <c r="DJ56" s="123"/>
      <c r="DK56" s="123"/>
      <c r="DL56" s="123"/>
      <c r="DM56" s="123"/>
      <c r="DN56" s="123"/>
      <c r="DO56" s="123"/>
      <c r="DP56" s="123"/>
      <c r="DQ56" s="123"/>
      <c r="DR56" s="123"/>
      <c r="DS56" s="123"/>
      <c r="DT56" s="123"/>
      <c r="DU56" s="123"/>
      <c r="DV56" s="123"/>
      <c r="DW56" s="123"/>
      <c r="DX56" s="123"/>
      <c r="DY56" s="123"/>
      <c r="DZ56" s="123"/>
      <c r="EA56" s="123"/>
      <c r="EB56" s="129"/>
      <c r="EC56" s="129"/>
      <c r="ED56" s="129"/>
      <c r="EE56" s="129"/>
      <c r="EF56" s="129"/>
      <c r="EG56" s="129"/>
    </row>
    <row r="57" spans="1:137" s="46" customFormat="1" ht="18" customHeight="1" x14ac:dyDescent="0.25">
      <c r="A57" s="44"/>
      <c r="B57" s="44"/>
      <c r="C57" s="61"/>
      <c r="D57" s="212"/>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4"/>
      <c r="BN57" s="218"/>
      <c r="BO57" s="218"/>
      <c r="BP57" s="218"/>
      <c r="BQ57" s="153"/>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5"/>
      <c r="CP57" s="124"/>
      <c r="CQ57" s="124"/>
      <c r="CR57" s="215">
        <v>5</v>
      </c>
      <c r="CS57" s="216"/>
      <c r="CT57" s="216"/>
      <c r="CU57" s="216"/>
      <c r="CV57" s="216"/>
      <c r="CW57" s="216"/>
      <c r="CX57" s="216"/>
      <c r="CY57" s="216"/>
      <c r="CZ57" s="216"/>
      <c r="DA57" s="216"/>
      <c r="DB57" s="216"/>
      <c r="DC57" s="217"/>
      <c r="DD57" s="80"/>
      <c r="DE57" s="80"/>
      <c r="DF57" s="177">
        <f>DF55+1</f>
        <v>22</v>
      </c>
      <c r="DG57" s="178"/>
      <c r="DH57" s="179"/>
      <c r="DJ57" s="183">
        <f t="shared" ref="DJ57" si="2">ROUND(BQ57*CR57%,2)</f>
        <v>0</v>
      </c>
      <c r="DK57" s="184"/>
      <c r="DL57" s="184"/>
      <c r="DM57" s="184"/>
      <c r="DN57" s="184"/>
      <c r="DO57" s="184"/>
      <c r="DP57" s="184"/>
      <c r="DQ57" s="184"/>
      <c r="DR57" s="184"/>
      <c r="DS57" s="184"/>
      <c r="DT57" s="184"/>
      <c r="DU57" s="184"/>
      <c r="DV57" s="184"/>
      <c r="DW57" s="184"/>
      <c r="DX57" s="184"/>
      <c r="DY57" s="184"/>
      <c r="DZ57" s="184"/>
      <c r="EA57" s="184"/>
      <c r="EB57" s="184"/>
      <c r="EC57" s="184"/>
      <c r="ED57" s="184"/>
      <c r="EE57" s="184"/>
      <c r="EF57" s="184"/>
      <c r="EG57" s="185"/>
    </row>
    <row r="58" spans="1:137" s="46" customFormat="1" ht="3.75" customHeight="1" x14ac:dyDescent="0.25">
      <c r="A58" s="44"/>
      <c r="B58" s="44"/>
      <c r="C58" s="61"/>
      <c r="D58" s="125"/>
      <c r="E58" s="125"/>
      <c r="F58" s="123"/>
      <c r="G58" s="123"/>
      <c r="H58" s="126"/>
      <c r="I58" s="127"/>
      <c r="J58" s="127"/>
      <c r="K58" s="127"/>
      <c r="L58" s="127"/>
      <c r="M58" s="127"/>
      <c r="N58" s="127"/>
      <c r="O58" s="127"/>
      <c r="P58" s="127"/>
      <c r="Q58" s="127"/>
      <c r="R58" s="127"/>
      <c r="S58" s="128"/>
      <c r="T58" s="128"/>
      <c r="U58" s="128"/>
      <c r="V58" s="128"/>
      <c r="W58" s="128"/>
      <c r="X58" s="128"/>
      <c r="Y58" s="128"/>
      <c r="Z58" s="128"/>
      <c r="AA58" s="128"/>
      <c r="AB58" s="128"/>
      <c r="AC58" s="128"/>
      <c r="AD58" s="128"/>
      <c r="AE58" s="128"/>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218"/>
      <c r="BO58" s="218"/>
      <c r="BP58" s="218"/>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123"/>
      <c r="CQ58" s="123"/>
      <c r="CR58" s="62"/>
      <c r="CS58" s="62"/>
      <c r="CT58" s="62"/>
      <c r="CU58" s="62"/>
      <c r="CV58" s="62"/>
      <c r="CW58" s="62"/>
      <c r="CX58" s="62"/>
      <c r="CY58" s="62"/>
      <c r="CZ58" s="62"/>
      <c r="DA58" s="96"/>
      <c r="DB58" s="96"/>
      <c r="DC58" s="96"/>
      <c r="DD58" s="62"/>
      <c r="DE58" s="62"/>
      <c r="DF58" s="61"/>
      <c r="DG58" s="66"/>
      <c r="DH58" s="64"/>
      <c r="DJ58" s="123"/>
      <c r="DK58" s="123"/>
      <c r="DL58" s="123"/>
      <c r="DM58" s="123"/>
      <c r="DN58" s="123"/>
      <c r="DO58" s="123"/>
      <c r="DP58" s="123"/>
      <c r="DQ58" s="123"/>
      <c r="DR58" s="123"/>
      <c r="DS58" s="123"/>
      <c r="DT58" s="123"/>
      <c r="DU58" s="123"/>
      <c r="DV58" s="123"/>
      <c r="DW58" s="123"/>
      <c r="DX58" s="123"/>
      <c r="DY58" s="123"/>
      <c r="DZ58" s="123"/>
      <c r="EA58" s="123"/>
      <c r="EB58" s="129"/>
      <c r="EC58" s="129"/>
      <c r="ED58" s="129"/>
      <c r="EE58" s="129"/>
      <c r="EF58" s="129"/>
      <c r="EG58" s="129"/>
    </row>
    <row r="59" spans="1:137" s="46" customFormat="1" ht="18" customHeight="1" x14ac:dyDescent="0.25">
      <c r="A59" s="44"/>
      <c r="B59" s="44"/>
      <c r="C59" s="61"/>
      <c r="D59" s="212"/>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4"/>
      <c r="BN59" s="218"/>
      <c r="BO59" s="218"/>
      <c r="BP59" s="218"/>
      <c r="BQ59" s="153"/>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5"/>
      <c r="CP59" s="124"/>
      <c r="CQ59" s="124"/>
      <c r="CR59" s="215">
        <v>10</v>
      </c>
      <c r="CS59" s="216"/>
      <c r="CT59" s="216"/>
      <c r="CU59" s="216"/>
      <c r="CV59" s="216"/>
      <c r="CW59" s="216"/>
      <c r="CX59" s="216"/>
      <c r="CY59" s="216"/>
      <c r="CZ59" s="216"/>
      <c r="DA59" s="216"/>
      <c r="DB59" s="216"/>
      <c r="DC59" s="217"/>
      <c r="DD59" s="80"/>
      <c r="DE59" s="80"/>
      <c r="DF59" s="177">
        <f>DF57+1</f>
        <v>23</v>
      </c>
      <c r="DG59" s="178"/>
      <c r="DH59" s="179"/>
      <c r="DJ59" s="183">
        <f t="shared" ref="DJ59" si="3">ROUND(BQ59*CR59%,2)</f>
        <v>0</v>
      </c>
      <c r="DK59" s="184"/>
      <c r="DL59" s="184"/>
      <c r="DM59" s="184"/>
      <c r="DN59" s="184"/>
      <c r="DO59" s="184"/>
      <c r="DP59" s="184"/>
      <c r="DQ59" s="184"/>
      <c r="DR59" s="184"/>
      <c r="DS59" s="184"/>
      <c r="DT59" s="184"/>
      <c r="DU59" s="184"/>
      <c r="DV59" s="184"/>
      <c r="DW59" s="184"/>
      <c r="DX59" s="184"/>
      <c r="DY59" s="184"/>
      <c r="DZ59" s="184"/>
      <c r="EA59" s="184"/>
      <c r="EB59" s="184"/>
      <c r="EC59" s="184"/>
      <c r="ED59" s="184"/>
      <c r="EE59" s="184"/>
      <c r="EF59" s="184"/>
      <c r="EG59" s="185"/>
    </row>
    <row r="60" spans="1:137" s="46" customFormat="1" ht="3.75" customHeight="1" x14ac:dyDescent="0.25">
      <c r="A60" s="44"/>
      <c r="B60" s="44"/>
      <c r="C60" s="61"/>
      <c r="D60" s="125"/>
      <c r="E60" s="125"/>
      <c r="F60" s="123"/>
      <c r="G60" s="123"/>
      <c r="H60" s="126"/>
      <c r="I60" s="127"/>
      <c r="J60" s="127"/>
      <c r="K60" s="127"/>
      <c r="L60" s="127"/>
      <c r="M60" s="127"/>
      <c r="N60" s="127"/>
      <c r="O60" s="127"/>
      <c r="P60" s="127"/>
      <c r="Q60" s="127"/>
      <c r="R60" s="127"/>
      <c r="S60" s="128"/>
      <c r="T60" s="128"/>
      <c r="U60" s="128"/>
      <c r="V60" s="128"/>
      <c r="W60" s="128"/>
      <c r="X60" s="128"/>
      <c r="Y60" s="128"/>
      <c r="Z60" s="128"/>
      <c r="AA60" s="128"/>
      <c r="AB60" s="128"/>
      <c r="AC60" s="128"/>
      <c r="AD60" s="128"/>
      <c r="AE60" s="128"/>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218"/>
      <c r="BO60" s="218"/>
      <c r="BP60" s="218"/>
      <c r="BQ60" s="123"/>
      <c r="BR60" s="123"/>
      <c r="BS60" s="123"/>
      <c r="BT60" s="123"/>
      <c r="BU60" s="123"/>
      <c r="BV60" s="123"/>
      <c r="BW60" s="123"/>
      <c r="BX60" s="123"/>
      <c r="BY60" s="123"/>
      <c r="BZ60" s="123"/>
      <c r="CA60" s="123"/>
      <c r="CB60" s="123"/>
      <c r="CC60" s="123"/>
      <c r="CD60" s="123"/>
      <c r="CE60" s="123"/>
      <c r="CF60" s="123"/>
      <c r="CG60" s="123"/>
      <c r="CH60" s="123"/>
      <c r="CI60" s="123"/>
      <c r="CJ60" s="123"/>
      <c r="CK60" s="123"/>
      <c r="CL60" s="123"/>
      <c r="CM60" s="123"/>
      <c r="CN60" s="123"/>
      <c r="CO60" s="123"/>
      <c r="CP60" s="123"/>
      <c r="CQ60" s="123"/>
      <c r="CR60" s="62"/>
      <c r="CS60" s="62"/>
      <c r="CT60" s="62"/>
      <c r="CU60" s="62"/>
      <c r="CV60" s="62"/>
      <c r="CW60" s="62"/>
      <c r="CX60" s="62"/>
      <c r="CY60" s="62"/>
      <c r="CZ60" s="62"/>
      <c r="DA60" s="96"/>
      <c r="DB60" s="96"/>
      <c r="DC60" s="96"/>
      <c r="DD60" s="62"/>
      <c r="DE60" s="62"/>
      <c r="DF60" s="61"/>
      <c r="DG60" s="66"/>
      <c r="DH60" s="64"/>
      <c r="DJ60" s="123"/>
      <c r="DK60" s="123"/>
      <c r="DL60" s="123"/>
      <c r="DM60" s="123"/>
      <c r="DN60" s="123"/>
      <c r="DO60" s="123"/>
      <c r="DP60" s="123"/>
      <c r="DQ60" s="123"/>
      <c r="DR60" s="123"/>
      <c r="DS60" s="123"/>
      <c r="DT60" s="123"/>
      <c r="DU60" s="123"/>
      <c r="DV60" s="123"/>
      <c r="DW60" s="123"/>
      <c r="DX60" s="123"/>
      <c r="DY60" s="123"/>
      <c r="DZ60" s="123"/>
      <c r="EA60" s="123"/>
      <c r="EB60" s="129"/>
      <c r="EC60" s="129"/>
      <c r="ED60" s="129"/>
      <c r="EE60" s="129"/>
      <c r="EF60" s="129"/>
      <c r="EG60" s="129"/>
    </row>
    <row r="61" spans="1:137" s="46" customFormat="1" ht="18" customHeight="1" x14ac:dyDescent="0.25">
      <c r="A61" s="44"/>
      <c r="B61" s="44"/>
      <c r="C61" s="61"/>
      <c r="D61" s="212"/>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213"/>
      <c r="BL61" s="213"/>
      <c r="BM61" s="214"/>
      <c r="BN61" s="218"/>
      <c r="BO61" s="218"/>
      <c r="BP61" s="218"/>
      <c r="BQ61" s="153"/>
      <c r="BR61" s="154"/>
      <c r="BS61" s="154"/>
      <c r="BT61" s="154"/>
      <c r="BU61" s="154"/>
      <c r="BV61" s="154"/>
      <c r="BW61" s="154"/>
      <c r="BX61" s="154"/>
      <c r="BY61" s="154"/>
      <c r="BZ61" s="154"/>
      <c r="CA61" s="154"/>
      <c r="CB61" s="154"/>
      <c r="CC61" s="154"/>
      <c r="CD61" s="154"/>
      <c r="CE61" s="154"/>
      <c r="CF61" s="154"/>
      <c r="CG61" s="154"/>
      <c r="CH61" s="154"/>
      <c r="CI61" s="154"/>
      <c r="CJ61" s="154"/>
      <c r="CK61" s="154"/>
      <c r="CL61" s="154"/>
      <c r="CM61" s="154"/>
      <c r="CN61" s="154"/>
      <c r="CO61" s="155"/>
      <c r="CP61" s="124"/>
      <c r="CQ61" s="124"/>
      <c r="CR61" s="215">
        <v>16</v>
      </c>
      <c r="CS61" s="216"/>
      <c r="CT61" s="216"/>
      <c r="CU61" s="216"/>
      <c r="CV61" s="216"/>
      <c r="CW61" s="216"/>
      <c r="CX61" s="216"/>
      <c r="CY61" s="216"/>
      <c r="CZ61" s="216"/>
      <c r="DA61" s="216"/>
      <c r="DB61" s="216"/>
      <c r="DC61" s="217"/>
      <c r="DD61" s="80"/>
      <c r="DE61" s="80"/>
      <c r="DF61" s="177">
        <f>DF59+1</f>
        <v>24</v>
      </c>
      <c r="DG61" s="178"/>
      <c r="DH61" s="179"/>
      <c r="DJ61" s="183">
        <f t="shared" ref="DJ61" si="4">ROUND(BQ61*CR61%,2)</f>
        <v>0</v>
      </c>
      <c r="DK61" s="184"/>
      <c r="DL61" s="184"/>
      <c r="DM61" s="184"/>
      <c r="DN61" s="184"/>
      <c r="DO61" s="184"/>
      <c r="DP61" s="184"/>
      <c r="DQ61" s="184"/>
      <c r="DR61" s="184"/>
      <c r="DS61" s="184"/>
      <c r="DT61" s="184"/>
      <c r="DU61" s="184"/>
      <c r="DV61" s="184"/>
      <c r="DW61" s="184"/>
      <c r="DX61" s="184"/>
      <c r="DY61" s="184"/>
      <c r="DZ61" s="184"/>
      <c r="EA61" s="184"/>
      <c r="EB61" s="184"/>
      <c r="EC61" s="184"/>
      <c r="ED61" s="184"/>
      <c r="EE61" s="184"/>
      <c r="EF61" s="184"/>
      <c r="EG61" s="185"/>
    </row>
    <row r="62" spans="1:137" s="46" customFormat="1" ht="3.75" customHeight="1" x14ac:dyDescent="0.25">
      <c r="A62" s="44"/>
      <c r="B62" s="44"/>
      <c r="C62" s="61"/>
      <c r="D62" s="125"/>
      <c r="E62" s="125"/>
      <c r="F62" s="123"/>
      <c r="G62" s="123"/>
      <c r="H62" s="126"/>
      <c r="I62" s="127"/>
      <c r="J62" s="127"/>
      <c r="K62" s="127"/>
      <c r="L62" s="127"/>
      <c r="M62" s="127"/>
      <c r="N62" s="127"/>
      <c r="O62" s="127"/>
      <c r="P62" s="127"/>
      <c r="Q62" s="127"/>
      <c r="R62" s="127"/>
      <c r="S62" s="128"/>
      <c r="T62" s="128"/>
      <c r="U62" s="128"/>
      <c r="V62" s="128"/>
      <c r="W62" s="128"/>
      <c r="X62" s="128"/>
      <c r="Y62" s="128"/>
      <c r="Z62" s="128"/>
      <c r="AA62" s="128"/>
      <c r="AB62" s="128"/>
      <c r="AC62" s="128"/>
      <c r="AD62" s="128"/>
      <c r="AE62" s="128"/>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218"/>
      <c r="BO62" s="218"/>
      <c r="BP62" s="218"/>
      <c r="BQ62" s="123"/>
      <c r="BR62" s="123"/>
      <c r="BS62" s="123"/>
      <c r="BT62" s="123"/>
      <c r="BU62" s="123"/>
      <c r="BV62" s="123"/>
      <c r="BW62" s="123"/>
      <c r="BX62" s="123"/>
      <c r="BY62" s="123"/>
      <c r="BZ62" s="123"/>
      <c r="CA62" s="123"/>
      <c r="CB62" s="123"/>
      <c r="CC62" s="123"/>
      <c r="CD62" s="123"/>
      <c r="CE62" s="123"/>
      <c r="CF62" s="123"/>
      <c r="CG62" s="123"/>
      <c r="CH62" s="123"/>
      <c r="CI62" s="123"/>
      <c r="CJ62" s="123"/>
      <c r="CK62" s="123"/>
      <c r="CL62" s="123"/>
      <c r="CM62" s="123"/>
      <c r="CN62" s="123"/>
      <c r="CO62" s="123"/>
      <c r="CP62" s="123"/>
      <c r="CQ62" s="123"/>
      <c r="CR62" s="62"/>
      <c r="CS62" s="62"/>
      <c r="CT62" s="62"/>
      <c r="CU62" s="62"/>
      <c r="CV62" s="62"/>
      <c r="CW62" s="62"/>
      <c r="CX62" s="62"/>
      <c r="CY62" s="62"/>
      <c r="CZ62" s="62"/>
      <c r="DA62" s="96"/>
      <c r="DB62" s="96"/>
      <c r="DC62" s="96"/>
      <c r="DD62" s="62"/>
      <c r="DE62" s="62"/>
      <c r="DF62" s="61"/>
      <c r="DG62" s="66"/>
      <c r="DH62" s="64"/>
      <c r="DJ62" s="123"/>
      <c r="DK62" s="123"/>
      <c r="DL62" s="123"/>
      <c r="DM62" s="123"/>
      <c r="DN62" s="123"/>
      <c r="DO62" s="123"/>
      <c r="DP62" s="123"/>
      <c r="DQ62" s="123"/>
      <c r="DR62" s="123"/>
      <c r="DS62" s="123"/>
      <c r="DT62" s="123"/>
      <c r="DU62" s="123"/>
      <c r="DV62" s="123"/>
      <c r="DW62" s="123"/>
      <c r="DX62" s="123"/>
      <c r="DY62" s="123"/>
      <c r="DZ62" s="123"/>
      <c r="EA62" s="123"/>
      <c r="EB62" s="129"/>
      <c r="EC62" s="129"/>
      <c r="ED62" s="129"/>
      <c r="EE62" s="129"/>
      <c r="EF62" s="129"/>
      <c r="EG62" s="129"/>
    </row>
    <row r="63" spans="1:137" s="46" customFormat="1" ht="18" customHeight="1" x14ac:dyDescent="0.25">
      <c r="A63" s="44"/>
      <c r="B63" s="44"/>
      <c r="C63" s="61"/>
      <c r="D63" s="212"/>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4"/>
      <c r="BN63" s="218"/>
      <c r="BO63" s="218"/>
      <c r="BP63" s="218"/>
      <c r="BQ63" s="153"/>
      <c r="BR63" s="154"/>
      <c r="BS63" s="154"/>
      <c r="BT63" s="154"/>
      <c r="BU63" s="154"/>
      <c r="BV63" s="154"/>
      <c r="BW63" s="154"/>
      <c r="BX63" s="154"/>
      <c r="BY63" s="154"/>
      <c r="BZ63" s="154"/>
      <c r="CA63" s="154"/>
      <c r="CB63" s="154"/>
      <c r="CC63" s="154"/>
      <c r="CD63" s="154"/>
      <c r="CE63" s="154"/>
      <c r="CF63" s="154"/>
      <c r="CG63" s="154"/>
      <c r="CH63" s="154"/>
      <c r="CI63" s="154"/>
      <c r="CJ63" s="154"/>
      <c r="CK63" s="154"/>
      <c r="CL63" s="154"/>
      <c r="CM63" s="154"/>
      <c r="CN63" s="154"/>
      <c r="CO63" s="155"/>
      <c r="CP63" s="124"/>
      <c r="CQ63" s="124"/>
      <c r="CR63" s="215">
        <v>20</v>
      </c>
      <c r="CS63" s="216"/>
      <c r="CT63" s="216"/>
      <c r="CU63" s="216"/>
      <c r="CV63" s="216"/>
      <c r="CW63" s="216"/>
      <c r="CX63" s="216"/>
      <c r="CY63" s="216"/>
      <c r="CZ63" s="216"/>
      <c r="DA63" s="216"/>
      <c r="DB63" s="216"/>
      <c r="DC63" s="217"/>
      <c r="DD63" s="80"/>
      <c r="DE63" s="80"/>
      <c r="DF63" s="177">
        <f>DF61+1</f>
        <v>25</v>
      </c>
      <c r="DG63" s="178"/>
      <c r="DH63" s="179"/>
      <c r="DJ63" s="183">
        <f t="shared" ref="DJ63" si="5">ROUND(BQ63*CR63%,2)</f>
        <v>0</v>
      </c>
      <c r="DK63" s="184"/>
      <c r="DL63" s="184"/>
      <c r="DM63" s="184"/>
      <c r="DN63" s="184"/>
      <c r="DO63" s="184"/>
      <c r="DP63" s="184"/>
      <c r="DQ63" s="184"/>
      <c r="DR63" s="184"/>
      <c r="DS63" s="184"/>
      <c r="DT63" s="184"/>
      <c r="DU63" s="184"/>
      <c r="DV63" s="184"/>
      <c r="DW63" s="184"/>
      <c r="DX63" s="184"/>
      <c r="DY63" s="184"/>
      <c r="DZ63" s="184"/>
      <c r="EA63" s="184"/>
      <c r="EB63" s="184"/>
      <c r="EC63" s="184"/>
      <c r="ED63" s="184"/>
      <c r="EE63" s="184"/>
      <c r="EF63" s="184"/>
      <c r="EG63" s="185"/>
    </row>
    <row r="64" spans="1:137" s="46" customFormat="1" ht="3.75" customHeight="1" x14ac:dyDescent="0.25">
      <c r="A64" s="44"/>
      <c r="B64" s="44"/>
      <c r="C64" s="61"/>
      <c r="D64" s="125"/>
      <c r="E64" s="125"/>
      <c r="F64" s="123"/>
      <c r="G64" s="123"/>
      <c r="H64" s="126"/>
      <c r="I64" s="127"/>
      <c r="J64" s="127"/>
      <c r="K64" s="127"/>
      <c r="L64" s="127"/>
      <c r="M64" s="127"/>
      <c r="N64" s="127"/>
      <c r="O64" s="127"/>
      <c r="P64" s="127"/>
      <c r="Q64" s="127"/>
      <c r="R64" s="127"/>
      <c r="S64" s="128"/>
      <c r="T64" s="128"/>
      <c r="U64" s="128"/>
      <c r="V64" s="128"/>
      <c r="W64" s="128"/>
      <c r="X64" s="128"/>
      <c r="Y64" s="128"/>
      <c r="Z64" s="128"/>
      <c r="AA64" s="128"/>
      <c r="AB64" s="128"/>
      <c r="AC64" s="128"/>
      <c r="AD64" s="128"/>
      <c r="AE64" s="128"/>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218"/>
      <c r="BO64" s="218"/>
      <c r="BP64" s="218"/>
      <c r="BQ64" s="123"/>
      <c r="BR64" s="123"/>
      <c r="BS64" s="123"/>
      <c r="BT64" s="123"/>
      <c r="BU64" s="123"/>
      <c r="BV64" s="123"/>
      <c r="BW64" s="123"/>
      <c r="BX64" s="123"/>
      <c r="BY64" s="123"/>
      <c r="BZ64" s="123"/>
      <c r="CA64" s="123"/>
      <c r="CB64" s="123"/>
      <c r="CC64" s="123"/>
      <c r="CD64" s="123"/>
      <c r="CE64" s="123"/>
      <c r="CF64" s="123"/>
      <c r="CG64" s="123"/>
      <c r="CH64" s="123"/>
      <c r="CI64" s="123"/>
      <c r="CJ64" s="123"/>
      <c r="CK64" s="123"/>
      <c r="CL64" s="123"/>
      <c r="CM64" s="123"/>
      <c r="CN64" s="123"/>
      <c r="CO64" s="123"/>
      <c r="CP64" s="123"/>
      <c r="CQ64" s="123"/>
      <c r="CR64" s="123"/>
      <c r="CS64" s="123"/>
      <c r="CT64" s="123"/>
      <c r="CU64" s="123"/>
      <c r="CV64" s="123"/>
      <c r="CW64" s="123"/>
      <c r="CX64" s="123"/>
      <c r="CY64" s="123"/>
      <c r="CZ64" s="123"/>
      <c r="DA64" s="123"/>
      <c r="DB64" s="123"/>
      <c r="DC64" s="123"/>
      <c r="DD64" s="62"/>
      <c r="DE64" s="62"/>
      <c r="DF64" s="61"/>
      <c r="DG64" s="66"/>
      <c r="DH64" s="64"/>
      <c r="DJ64" s="123"/>
      <c r="DK64" s="123"/>
      <c r="DL64" s="123"/>
      <c r="DM64" s="123"/>
      <c r="DN64" s="123"/>
      <c r="DO64" s="123"/>
      <c r="DP64" s="123"/>
      <c r="DQ64" s="123"/>
      <c r="DR64" s="123"/>
      <c r="DS64" s="123"/>
      <c r="DT64" s="123"/>
      <c r="DU64" s="123"/>
      <c r="DV64" s="123"/>
      <c r="DW64" s="123"/>
      <c r="DX64" s="123"/>
      <c r="DY64" s="123"/>
      <c r="DZ64" s="123"/>
      <c r="EA64" s="123"/>
      <c r="EB64" s="129"/>
      <c r="EC64" s="129"/>
      <c r="ED64" s="129"/>
      <c r="EE64" s="129"/>
      <c r="EF64" s="129"/>
      <c r="EG64" s="129"/>
    </row>
    <row r="65" spans="1:140" s="46" customFormat="1" ht="18" customHeight="1" x14ac:dyDescent="0.25">
      <c r="A65" s="44"/>
      <c r="B65" s="44"/>
      <c r="C65" s="61"/>
      <c r="D65" s="212"/>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4"/>
      <c r="BN65" s="218"/>
      <c r="BO65" s="218"/>
      <c r="BP65" s="218"/>
      <c r="BQ65" s="153"/>
      <c r="BR65" s="154"/>
      <c r="BS65" s="154"/>
      <c r="BT65" s="154"/>
      <c r="BU65" s="154"/>
      <c r="BV65" s="154"/>
      <c r="BW65" s="154"/>
      <c r="BX65" s="154"/>
      <c r="BY65" s="154"/>
      <c r="BZ65" s="154"/>
      <c r="CA65" s="154"/>
      <c r="CB65" s="154"/>
      <c r="CC65" s="154"/>
      <c r="CD65" s="154"/>
      <c r="CE65" s="154"/>
      <c r="CF65" s="154"/>
      <c r="CG65" s="154"/>
      <c r="CH65" s="154"/>
      <c r="CI65" s="154"/>
      <c r="CJ65" s="154"/>
      <c r="CK65" s="154"/>
      <c r="CL65" s="154"/>
      <c r="CM65" s="154"/>
      <c r="CN65" s="154"/>
      <c r="CO65" s="155"/>
      <c r="CP65" s="124"/>
      <c r="CQ65" s="124"/>
      <c r="CR65" s="215"/>
      <c r="CS65" s="216"/>
      <c r="CT65" s="216"/>
      <c r="CU65" s="216"/>
      <c r="CV65" s="216"/>
      <c r="CW65" s="216"/>
      <c r="CX65" s="216"/>
      <c r="CY65" s="216"/>
      <c r="CZ65" s="216"/>
      <c r="DA65" s="216"/>
      <c r="DB65" s="216"/>
      <c r="DC65" s="217"/>
      <c r="DD65" s="80"/>
      <c r="DE65" s="80"/>
      <c r="DF65" s="177">
        <f>DF63+1</f>
        <v>26</v>
      </c>
      <c r="DG65" s="178"/>
      <c r="DH65" s="179"/>
      <c r="DJ65" s="183">
        <f t="shared" ref="DJ65" si="6">ROUND(BQ65*CR65%,2)</f>
        <v>0</v>
      </c>
      <c r="DK65" s="184"/>
      <c r="DL65" s="184"/>
      <c r="DM65" s="184"/>
      <c r="DN65" s="184"/>
      <c r="DO65" s="184"/>
      <c r="DP65" s="184"/>
      <c r="DQ65" s="184"/>
      <c r="DR65" s="184"/>
      <c r="DS65" s="184"/>
      <c r="DT65" s="184"/>
      <c r="DU65" s="184"/>
      <c r="DV65" s="184"/>
      <c r="DW65" s="184"/>
      <c r="DX65" s="184"/>
      <c r="DY65" s="184"/>
      <c r="DZ65" s="184"/>
      <c r="EA65" s="184"/>
      <c r="EB65" s="184"/>
      <c r="EC65" s="184"/>
      <c r="ED65" s="184"/>
      <c r="EE65" s="184"/>
      <c r="EF65" s="184"/>
      <c r="EG65" s="185"/>
    </row>
    <row r="66" spans="1:140" s="46" customFormat="1" ht="3.75" customHeight="1" x14ac:dyDescent="0.25">
      <c r="A66" s="44"/>
      <c r="B66" s="44"/>
      <c r="C66" s="61"/>
      <c r="D66" s="64"/>
      <c r="E66" s="64"/>
      <c r="F66" s="62"/>
      <c r="G66" s="62"/>
      <c r="H66" s="141"/>
      <c r="I66" s="65"/>
      <c r="J66" s="65"/>
      <c r="K66" s="65"/>
      <c r="L66" s="65"/>
      <c r="M66" s="65"/>
      <c r="N66" s="65"/>
      <c r="O66" s="65"/>
      <c r="P66" s="65"/>
      <c r="Q66" s="65"/>
      <c r="R66" s="65"/>
      <c r="S66" s="66"/>
      <c r="T66" s="66"/>
      <c r="U66" s="66"/>
      <c r="V66" s="66"/>
      <c r="W66" s="66"/>
      <c r="X66" s="66"/>
      <c r="Y66" s="66"/>
      <c r="Z66" s="66"/>
      <c r="AA66" s="66"/>
      <c r="AB66" s="66"/>
      <c r="AC66" s="66"/>
      <c r="AD66" s="66"/>
      <c r="AE66" s="66"/>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row>
    <row r="67" spans="1:140" s="83" customFormat="1" ht="18" customHeight="1" x14ac:dyDescent="0.25">
      <c r="A67" s="82"/>
      <c r="B67" s="82"/>
      <c r="C67" s="61"/>
      <c r="D67" s="235" t="str">
        <f>"KATMA DEĞER VERGİSİ MİKTARI ("&amp;DF55&amp;"+"&amp;DF57&amp;"+"&amp;DF59&amp;"+"&amp;DF61&amp;"+"&amp;DF63&amp;"+"&amp;DF65&amp;") "</f>
        <v xml:space="preserve">KATMA DEĞER VERGİSİ MİKTARI (21+22+23+24+25+26) </v>
      </c>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6"/>
      <c r="CC67" s="236"/>
      <c r="CD67" s="236"/>
      <c r="CE67" s="236"/>
      <c r="CF67" s="236"/>
      <c r="CG67" s="236"/>
      <c r="CH67" s="236"/>
      <c r="CI67" s="236"/>
      <c r="CJ67" s="236"/>
      <c r="CK67" s="237"/>
      <c r="CM67" s="65"/>
      <c r="CN67" s="65"/>
      <c r="CO67" s="200">
        <f>DF65+1</f>
        <v>27</v>
      </c>
      <c r="CP67" s="201"/>
      <c r="CQ67" s="202"/>
      <c r="CS67" s="345" t="str">
        <f>IF(CS49=BN55,"","HATA")</f>
        <v/>
      </c>
      <c r="CT67" s="346"/>
      <c r="CU67" s="346"/>
      <c r="CV67" s="346"/>
      <c r="CW67" s="346"/>
      <c r="CX67" s="346"/>
      <c r="CY67" s="346"/>
      <c r="CZ67" s="346"/>
      <c r="DA67" s="346"/>
      <c r="DB67" s="346"/>
      <c r="DC67" s="346"/>
      <c r="DD67" s="346"/>
      <c r="DE67" s="346"/>
      <c r="DF67" s="346"/>
      <c r="DG67" s="346"/>
      <c r="DH67" s="346"/>
      <c r="DI67" s="346"/>
      <c r="DJ67" s="347">
        <f>SUM(DJ55:EG65)</f>
        <v>0</v>
      </c>
      <c r="DK67" s="348"/>
      <c r="DL67" s="348"/>
      <c r="DM67" s="348"/>
      <c r="DN67" s="348"/>
      <c r="DO67" s="348"/>
      <c r="DP67" s="348"/>
      <c r="DQ67" s="348"/>
      <c r="DR67" s="348"/>
      <c r="DS67" s="348"/>
      <c r="DT67" s="348"/>
      <c r="DU67" s="348"/>
      <c r="DV67" s="348"/>
      <c r="DW67" s="348"/>
      <c r="DX67" s="348"/>
      <c r="DY67" s="348"/>
      <c r="DZ67" s="348"/>
      <c r="EA67" s="348"/>
      <c r="EB67" s="348"/>
      <c r="EC67" s="348"/>
      <c r="ED67" s="348"/>
      <c r="EE67" s="348"/>
      <c r="EF67" s="348"/>
      <c r="EG67" s="349"/>
    </row>
    <row r="68" spans="1:140" s="46" customFormat="1" ht="5.25" customHeight="1" x14ac:dyDescent="0.25">
      <c r="A68" s="44"/>
      <c r="B68" s="44"/>
      <c r="C68" s="61"/>
      <c r="D68" s="61"/>
      <c r="E68" s="66"/>
      <c r="F68" s="64"/>
      <c r="G68" s="64"/>
      <c r="H68" s="64"/>
      <c r="I68" s="64"/>
      <c r="J68" s="62"/>
      <c r="K68" s="62"/>
      <c r="L68" s="141"/>
      <c r="M68" s="65"/>
      <c r="N68" s="65"/>
      <c r="O68" s="65"/>
      <c r="P68" s="65"/>
      <c r="Q68" s="65"/>
      <c r="R68" s="65"/>
      <c r="S68" s="65"/>
      <c r="T68" s="65"/>
      <c r="U68" s="65"/>
      <c r="V68" s="65"/>
      <c r="W68" s="66"/>
      <c r="X68" s="66"/>
      <c r="Y68" s="66"/>
      <c r="Z68" s="66"/>
      <c r="AA68" s="66"/>
      <c r="AB68" s="66"/>
      <c r="AC68" s="66"/>
      <c r="AD68" s="66"/>
      <c r="AE68" s="66"/>
      <c r="AF68" s="66"/>
      <c r="AG68" s="66"/>
      <c r="AH68" s="66"/>
      <c r="AI68" s="66"/>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row>
    <row r="69" spans="1:140" s="84" customFormat="1" ht="9" x14ac:dyDescent="0.15">
      <c r="D69" s="324" t="s">
        <v>71</v>
      </c>
      <c r="E69" s="325"/>
      <c r="F69" s="326"/>
      <c r="G69" s="339" t="s">
        <v>32</v>
      </c>
      <c r="H69" s="340"/>
      <c r="I69" s="340"/>
      <c r="J69" s="340"/>
      <c r="K69" s="340"/>
      <c r="L69" s="340"/>
      <c r="M69" s="333" t="s">
        <v>33</v>
      </c>
      <c r="N69" s="333"/>
      <c r="O69" s="333"/>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33"/>
      <c r="AM69" s="333"/>
      <c r="AN69" s="333"/>
      <c r="AO69" s="333"/>
      <c r="AP69" s="333"/>
      <c r="AQ69" s="333"/>
      <c r="AR69" s="333"/>
      <c r="AS69" s="333"/>
      <c r="AT69" s="333"/>
      <c r="AU69" s="333"/>
      <c r="AV69" s="333"/>
      <c r="AW69" s="333"/>
      <c r="AX69" s="333"/>
      <c r="AY69" s="333"/>
      <c r="AZ69" s="333"/>
      <c r="BA69" s="333"/>
      <c r="BB69" s="333"/>
      <c r="BC69" s="333"/>
      <c r="BD69" s="333"/>
      <c r="BE69" s="333"/>
      <c r="BF69" s="333"/>
      <c r="BG69" s="333"/>
      <c r="BH69" s="333"/>
      <c r="BI69" s="333"/>
      <c r="BJ69" s="333"/>
      <c r="BK69" s="333"/>
      <c r="BL69" s="333"/>
      <c r="BM69" s="333"/>
      <c r="BN69" s="333"/>
      <c r="BO69" s="333"/>
      <c r="BP69" s="333"/>
      <c r="BQ69" s="333"/>
      <c r="BR69" s="333"/>
      <c r="BS69" s="333"/>
      <c r="BT69" s="333"/>
      <c r="BU69" s="333"/>
      <c r="BV69" s="333"/>
      <c r="BW69" s="333"/>
      <c r="BX69" s="333"/>
      <c r="BY69" s="333"/>
      <c r="BZ69" s="333"/>
      <c r="CA69" s="333"/>
      <c r="CB69" s="333"/>
      <c r="CC69" s="333"/>
      <c r="CD69" s="333"/>
      <c r="CE69" s="333"/>
      <c r="CF69" s="333"/>
      <c r="CG69" s="333"/>
      <c r="CH69" s="333"/>
      <c r="CI69" s="333"/>
      <c r="CJ69" s="333"/>
      <c r="CK69" s="333"/>
      <c r="CL69" s="333"/>
      <c r="CM69" s="333"/>
      <c r="CN69" s="333"/>
      <c r="CO69" s="333"/>
      <c r="CP69" s="333"/>
      <c r="CQ69" s="333"/>
      <c r="CR69" s="333"/>
      <c r="CS69" s="333"/>
      <c r="CT69" s="333"/>
      <c r="CU69" s="333"/>
      <c r="CV69" s="333"/>
      <c r="CW69" s="333"/>
      <c r="CX69" s="333"/>
      <c r="CY69" s="333"/>
      <c r="CZ69" s="333"/>
      <c r="DA69" s="333"/>
      <c r="DB69" s="333"/>
      <c r="DC69" s="333"/>
      <c r="DD69" s="333"/>
      <c r="DE69" s="333"/>
      <c r="DF69" s="333"/>
      <c r="DG69" s="333"/>
      <c r="DH69" s="333"/>
      <c r="DI69" s="333"/>
      <c r="DJ69" s="333"/>
      <c r="DK69" s="333"/>
      <c r="DL69" s="333"/>
      <c r="DM69" s="333"/>
      <c r="DN69" s="333"/>
      <c r="DO69" s="333"/>
      <c r="DP69" s="333"/>
      <c r="DQ69" s="333"/>
      <c r="DR69" s="333"/>
      <c r="DS69" s="333"/>
      <c r="DT69" s="333"/>
      <c r="DU69" s="333"/>
      <c r="DV69" s="333"/>
      <c r="DW69" s="333"/>
      <c r="DX69" s="333"/>
      <c r="DY69" s="333"/>
      <c r="DZ69" s="333"/>
      <c r="EA69" s="333"/>
      <c r="EB69" s="333"/>
      <c r="EC69" s="333"/>
      <c r="ED69" s="333"/>
      <c r="EE69" s="333"/>
      <c r="EF69" s="333"/>
      <c r="EG69" s="334"/>
      <c r="EH69" s="141"/>
      <c r="EI69" s="141"/>
      <c r="EJ69" s="141"/>
    </row>
    <row r="70" spans="1:140" s="84" customFormat="1" ht="9" x14ac:dyDescent="0.15">
      <c r="D70" s="327"/>
      <c r="E70" s="328"/>
      <c r="F70" s="329"/>
      <c r="G70" s="341" t="s">
        <v>34</v>
      </c>
      <c r="H70" s="342"/>
      <c r="I70" s="342"/>
      <c r="J70" s="342"/>
      <c r="K70" s="342"/>
      <c r="L70" s="342"/>
      <c r="M70" s="335" t="s">
        <v>70</v>
      </c>
      <c r="N70" s="335"/>
      <c r="O70" s="335"/>
      <c r="P70" s="335"/>
      <c r="Q70" s="335"/>
      <c r="R70" s="335"/>
      <c r="S70" s="335"/>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335"/>
      <c r="AV70" s="335"/>
      <c r="AW70" s="335"/>
      <c r="AX70" s="335"/>
      <c r="AY70" s="335"/>
      <c r="AZ70" s="335"/>
      <c r="BA70" s="335"/>
      <c r="BB70" s="335"/>
      <c r="BC70" s="335"/>
      <c r="BD70" s="335"/>
      <c r="BE70" s="335"/>
      <c r="BF70" s="335"/>
      <c r="BG70" s="335"/>
      <c r="BH70" s="335"/>
      <c r="BI70" s="335"/>
      <c r="BJ70" s="335"/>
      <c r="BK70" s="335"/>
      <c r="BL70" s="335"/>
      <c r="BM70" s="335"/>
      <c r="BN70" s="335"/>
      <c r="BO70" s="335"/>
      <c r="BP70" s="335"/>
      <c r="BQ70" s="335"/>
      <c r="BR70" s="335"/>
      <c r="BS70" s="335"/>
      <c r="BT70" s="335"/>
      <c r="BU70" s="335"/>
      <c r="BV70" s="335"/>
      <c r="BW70" s="335"/>
      <c r="BX70" s="335"/>
      <c r="BY70" s="335"/>
      <c r="BZ70" s="335"/>
      <c r="CA70" s="335"/>
      <c r="CB70" s="335"/>
      <c r="CC70" s="335"/>
      <c r="CD70" s="335"/>
      <c r="CE70" s="335"/>
      <c r="CF70" s="335"/>
      <c r="CG70" s="335"/>
      <c r="CH70" s="335"/>
      <c r="CI70" s="335"/>
      <c r="CJ70" s="335"/>
      <c r="CK70" s="335"/>
      <c r="CL70" s="335"/>
      <c r="CM70" s="335"/>
      <c r="CN70" s="335"/>
      <c r="CO70" s="335"/>
      <c r="CP70" s="335"/>
      <c r="CQ70" s="335"/>
      <c r="CR70" s="335"/>
      <c r="CS70" s="335"/>
      <c r="CT70" s="335"/>
      <c r="CU70" s="335"/>
      <c r="CV70" s="335"/>
      <c r="CW70" s="335"/>
      <c r="CX70" s="335"/>
      <c r="CY70" s="335"/>
      <c r="CZ70" s="335"/>
      <c r="DA70" s="335"/>
      <c r="DB70" s="335"/>
      <c r="DC70" s="335"/>
      <c r="DD70" s="335"/>
      <c r="DE70" s="335"/>
      <c r="DF70" s="335"/>
      <c r="DG70" s="335"/>
      <c r="DH70" s="335"/>
      <c r="DI70" s="335"/>
      <c r="DJ70" s="335"/>
      <c r="DK70" s="335"/>
      <c r="DL70" s="335"/>
      <c r="DM70" s="335"/>
      <c r="DN70" s="335"/>
      <c r="DO70" s="335"/>
      <c r="DP70" s="335"/>
      <c r="DQ70" s="335"/>
      <c r="DR70" s="335"/>
      <c r="DS70" s="335"/>
      <c r="DT70" s="335"/>
      <c r="DU70" s="335"/>
      <c r="DV70" s="335"/>
      <c r="DW70" s="335"/>
      <c r="DX70" s="335"/>
      <c r="DY70" s="335"/>
      <c r="DZ70" s="335"/>
      <c r="EA70" s="335"/>
      <c r="EB70" s="335"/>
      <c r="EC70" s="335"/>
      <c r="ED70" s="335"/>
      <c r="EE70" s="335"/>
      <c r="EF70" s="335"/>
      <c r="EG70" s="336"/>
      <c r="EH70" s="141"/>
      <c r="EI70" s="141"/>
      <c r="EJ70" s="141"/>
    </row>
    <row r="71" spans="1:140" s="84" customFormat="1" ht="9" x14ac:dyDescent="0.15">
      <c r="D71" s="327"/>
      <c r="E71" s="328"/>
      <c r="F71" s="329"/>
      <c r="G71" s="341" t="s">
        <v>35</v>
      </c>
      <c r="H71" s="342"/>
      <c r="I71" s="342"/>
      <c r="J71" s="342"/>
      <c r="K71" s="342"/>
      <c r="L71" s="342"/>
      <c r="M71" s="335" t="s">
        <v>36</v>
      </c>
      <c r="N71" s="335"/>
      <c r="O71" s="335"/>
      <c r="P71" s="335"/>
      <c r="Q71" s="335"/>
      <c r="R71" s="335"/>
      <c r="S71" s="335"/>
      <c r="T71" s="335"/>
      <c r="U71" s="335"/>
      <c r="V71" s="335"/>
      <c r="W71" s="335"/>
      <c r="X71" s="335"/>
      <c r="Y71" s="335"/>
      <c r="Z71" s="335"/>
      <c r="AA71" s="335"/>
      <c r="AB71" s="335"/>
      <c r="AC71" s="335"/>
      <c r="AD71" s="335"/>
      <c r="AE71" s="335"/>
      <c r="AF71" s="335"/>
      <c r="AG71" s="335"/>
      <c r="AH71" s="335"/>
      <c r="AI71" s="335"/>
      <c r="AJ71" s="335"/>
      <c r="AK71" s="335"/>
      <c r="AL71" s="335"/>
      <c r="AM71" s="335"/>
      <c r="AN71" s="335"/>
      <c r="AO71" s="335"/>
      <c r="AP71" s="335"/>
      <c r="AQ71" s="335"/>
      <c r="AR71" s="335"/>
      <c r="AS71" s="335"/>
      <c r="AT71" s="335"/>
      <c r="AU71" s="335"/>
      <c r="AV71" s="335"/>
      <c r="AW71" s="335"/>
      <c r="AX71" s="335"/>
      <c r="AY71" s="335"/>
      <c r="AZ71" s="335"/>
      <c r="BA71" s="335"/>
      <c r="BB71" s="335"/>
      <c r="BC71" s="335"/>
      <c r="BD71" s="335"/>
      <c r="BE71" s="335"/>
      <c r="BF71" s="335"/>
      <c r="BG71" s="335"/>
      <c r="BH71" s="335"/>
      <c r="BI71" s="335"/>
      <c r="BJ71" s="335"/>
      <c r="BK71" s="335"/>
      <c r="BL71" s="335"/>
      <c r="BM71" s="335"/>
      <c r="BN71" s="335"/>
      <c r="BO71" s="335"/>
      <c r="BP71" s="335"/>
      <c r="BQ71" s="335"/>
      <c r="BR71" s="335"/>
      <c r="BS71" s="335"/>
      <c r="BT71" s="335"/>
      <c r="BU71" s="335"/>
      <c r="BV71" s="335"/>
      <c r="BW71" s="335"/>
      <c r="BX71" s="335"/>
      <c r="BY71" s="335"/>
      <c r="BZ71" s="335"/>
      <c r="CA71" s="335"/>
      <c r="CB71" s="335"/>
      <c r="CC71" s="335"/>
      <c r="CD71" s="335"/>
      <c r="CE71" s="335"/>
      <c r="CF71" s="335"/>
      <c r="CG71" s="335"/>
      <c r="CH71" s="335"/>
      <c r="CI71" s="335"/>
      <c r="CJ71" s="335"/>
      <c r="CK71" s="335"/>
      <c r="CL71" s="335"/>
      <c r="CM71" s="335"/>
      <c r="CN71" s="335"/>
      <c r="CO71" s="335"/>
      <c r="CP71" s="335"/>
      <c r="CQ71" s="335"/>
      <c r="CR71" s="335"/>
      <c r="CS71" s="335"/>
      <c r="CT71" s="335"/>
      <c r="CU71" s="335"/>
      <c r="CV71" s="335"/>
      <c r="CW71" s="335"/>
      <c r="CX71" s="335"/>
      <c r="CY71" s="335"/>
      <c r="CZ71" s="335"/>
      <c r="DA71" s="335"/>
      <c r="DB71" s="335"/>
      <c r="DC71" s="335"/>
      <c r="DD71" s="335"/>
      <c r="DE71" s="335"/>
      <c r="DF71" s="335"/>
      <c r="DG71" s="335"/>
      <c r="DH71" s="335"/>
      <c r="DI71" s="335"/>
      <c r="DJ71" s="335"/>
      <c r="DK71" s="335"/>
      <c r="DL71" s="335"/>
      <c r="DM71" s="335"/>
      <c r="DN71" s="335"/>
      <c r="DO71" s="335"/>
      <c r="DP71" s="335"/>
      <c r="DQ71" s="335"/>
      <c r="DR71" s="335"/>
      <c r="DS71" s="335"/>
      <c r="DT71" s="335"/>
      <c r="DU71" s="335"/>
      <c r="DV71" s="335"/>
      <c r="DW71" s="335"/>
      <c r="DX71" s="335"/>
      <c r="DY71" s="335"/>
      <c r="DZ71" s="335"/>
      <c r="EA71" s="335"/>
      <c r="EB71" s="335"/>
      <c r="EC71" s="335"/>
      <c r="ED71" s="335"/>
      <c r="EE71" s="335"/>
      <c r="EF71" s="335"/>
      <c r="EG71" s="336"/>
      <c r="EH71" s="141"/>
      <c r="EI71" s="141"/>
      <c r="EJ71" s="141"/>
    </row>
    <row r="72" spans="1:140" s="84" customFormat="1" ht="9" x14ac:dyDescent="0.15">
      <c r="D72" s="330"/>
      <c r="E72" s="331"/>
      <c r="F72" s="332"/>
      <c r="G72" s="343"/>
      <c r="H72" s="344"/>
      <c r="I72" s="344"/>
      <c r="J72" s="344"/>
      <c r="K72" s="344"/>
      <c r="L72" s="344"/>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7"/>
      <c r="AJ72" s="337"/>
      <c r="AK72" s="337"/>
      <c r="AL72" s="337"/>
      <c r="AM72" s="337"/>
      <c r="AN72" s="337"/>
      <c r="AO72" s="337"/>
      <c r="AP72" s="337"/>
      <c r="AQ72" s="337"/>
      <c r="AR72" s="337"/>
      <c r="AS72" s="337"/>
      <c r="AT72" s="337"/>
      <c r="AU72" s="337"/>
      <c r="AV72" s="337"/>
      <c r="AW72" s="337"/>
      <c r="AX72" s="337"/>
      <c r="AY72" s="337"/>
      <c r="AZ72" s="337"/>
      <c r="BA72" s="337"/>
      <c r="BB72" s="337"/>
      <c r="BC72" s="337"/>
      <c r="BD72" s="337"/>
      <c r="BE72" s="337"/>
      <c r="BF72" s="337"/>
      <c r="BG72" s="337"/>
      <c r="BH72" s="337"/>
      <c r="BI72" s="337"/>
      <c r="BJ72" s="337"/>
      <c r="BK72" s="337"/>
      <c r="BL72" s="337"/>
      <c r="BM72" s="337"/>
      <c r="BN72" s="337"/>
      <c r="BO72" s="337"/>
      <c r="BP72" s="337"/>
      <c r="BQ72" s="337"/>
      <c r="BR72" s="337"/>
      <c r="BS72" s="337"/>
      <c r="BT72" s="337"/>
      <c r="BU72" s="337"/>
      <c r="BV72" s="337"/>
      <c r="BW72" s="337"/>
      <c r="BX72" s="337"/>
      <c r="BY72" s="337"/>
      <c r="BZ72" s="337"/>
      <c r="CA72" s="337"/>
      <c r="CB72" s="337"/>
      <c r="CC72" s="337"/>
      <c r="CD72" s="337"/>
      <c r="CE72" s="337"/>
      <c r="CF72" s="337"/>
      <c r="CG72" s="337"/>
      <c r="CH72" s="337"/>
      <c r="CI72" s="337"/>
      <c r="CJ72" s="337"/>
      <c r="CK72" s="337"/>
      <c r="CL72" s="337"/>
      <c r="CM72" s="337"/>
      <c r="CN72" s="337"/>
      <c r="CO72" s="337"/>
      <c r="CP72" s="337"/>
      <c r="CQ72" s="337"/>
      <c r="CR72" s="337"/>
      <c r="CS72" s="337"/>
      <c r="CT72" s="337"/>
      <c r="CU72" s="337"/>
      <c r="CV72" s="337"/>
      <c r="CW72" s="337"/>
      <c r="CX72" s="337"/>
      <c r="CY72" s="337"/>
      <c r="CZ72" s="337"/>
      <c r="DA72" s="337"/>
      <c r="DB72" s="337"/>
      <c r="DC72" s="337"/>
      <c r="DD72" s="337"/>
      <c r="DE72" s="337"/>
      <c r="DF72" s="337"/>
      <c r="DG72" s="337"/>
      <c r="DH72" s="337"/>
      <c r="DI72" s="337"/>
      <c r="DJ72" s="337"/>
      <c r="DK72" s="337"/>
      <c r="DL72" s="337"/>
      <c r="DM72" s="337"/>
      <c r="DN72" s="337"/>
      <c r="DO72" s="337"/>
      <c r="DP72" s="337"/>
      <c r="DQ72" s="337"/>
      <c r="DR72" s="337"/>
      <c r="DS72" s="337"/>
      <c r="DT72" s="337"/>
      <c r="DU72" s="337"/>
      <c r="DV72" s="337"/>
      <c r="DW72" s="337"/>
      <c r="DX72" s="337"/>
      <c r="DY72" s="337"/>
      <c r="DZ72" s="337"/>
      <c r="EA72" s="337"/>
      <c r="EB72" s="337"/>
      <c r="EC72" s="337"/>
      <c r="ED72" s="337"/>
      <c r="EE72" s="337"/>
      <c r="EF72" s="337"/>
      <c r="EG72" s="338"/>
      <c r="EH72" s="141"/>
      <c r="EI72" s="141"/>
      <c r="EJ72" s="141"/>
    </row>
    <row r="73" spans="1:140" s="46" customFormat="1" ht="5.25" customHeight="1" x14ac:dyDescent="0.25">
      <c r="A73" s="44"/>
      <c r="B73" s="44"/>
      <c r="C73" s="61"/>
      <c r="D73" s="61"/>
      <c r="E73" s="66"/>
      <c r="F73" s="64"/>
      <c r="G73" s="64"/>
      <c r="H73" s="64"/>
      <c r="I73" s="64"/>
      <c r="J73" s="62"/>
      <c r="K73" s="62"/>
      <c r="L73" s="141"/>
      <c r="M73" s="65"/>
      <c r="N73" s="65"/>
      <c r="O73" s="65"/>
      <c r="P73" s="65"/>
      <c r="Q73" s="65"/>
      <c r="R73" s="65"/>
      <c r="S73" s="65"/>
      <c r="T73" s="65"/>
      <c r="U73" s="65"/>
      <c r="V73" s="65"/>
      <c r="W73" s="66"/>
      <c r="X73" s="66"/>
      <c r="Y73" s="66"/>
      <c r="Z73" s="66"/>
      <c r="AA73" s="66"/>
      <c r="AB73" s="66"/>
      <c r="AC73" s="66"/>
      <c r="AD73" s="66"/>
      <c r="AE73" s="66"/>
      <c r="AF73" s="66"/>
      <c r="AG73" s="66"/>
      <c r="AH73" s="66"/>
      <c r="AI73" s="66"/>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row>
    <row r="74" spans="1:140" s="46" customFormat="1" ht="5.25" customHeight="1" x14ac:dyDescent="0.25">
      <c r="A74" s="44"/>
      <c r="B74" s="44"/>
      <c r="C74" s="61"/>
      <c r="D74" s="61"/>
      <c r="E74" s="66"/>
      <c r="F74" s="64"/>
      <c r="G74" s="64"/>
      <c r="H74" s="64"/>
      <c r="I74" s="64"/>
      <c r="J74" s="62"/>
      <c r="K74" s="62"/>
      <c r="L74" s="141"/>
      <c r="M74" s="65"/>
      <c r="N74" s="65"/>
      <c r="O74" s="65"/>
      <c r="P74" s="65"/>
      <c r="Q74" s="65"/>
      <c r="R74" s="65"/>
      <c r="S74" s="65"/>
      <c r="T74" s="65"/>
      <c r="U74" s="65"/>
      <c r="V74" s="65"/>
      <c r="W74" s="66"/>
      <c r="X74" s="66"/>
      <c r="Y74" s="66"/>
      <c r="Z74" s="66"/>
      <c r="AA74" s="66"/>
      <c r="AB74" s="66"/>
      <c r="AC74" s="66"/>
      <c r="AD74" s="66"/>
      <c r="AE74" s="66"/>
      <c r="AF74" s="66"/>
      <c r="AG74" s="66"/>
      <c r="AH74" s="66"/>
      <c r="AI74" s="66"/>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row>
    <row r="75" spans="1:140" s="46" customFormat="1" ht="5.25" customHeight="1" x14ac:dyDescent="0.25">
      <c r="A75" s="44"/>
      <c r="B75" s="44"/>
      <c r="C75" s="61"/>
      <c r="D75" s="61"/>
      <c r="E75" s="66"/>
      <c r="F75" s="64"/>
      <c r="G75" s="64"/>
      <c r="H75" s="64"/>
      <c r="I75" s="64"/>
      <c r="J75" s="62"/>
      <c r="K75" s="62"/>
      <c r="L75" s="141"/>
      <c r="M75" s="65"/>
      <c r="N75" s="65"/>
      <c r="O75" s="65"/>
      <c r="P75" s="65"/>
      <c r="Q75" s="65"/>
      <c r="R75" s="65"/>
      <c r="S75" s="65"/>
      <c r="T75" s="65"/>
      <c r="U75" s="65"/>
      <c r="V75" s="65"/>
      <c r="W75" s="66"/>
      <c r="X75" s="66"/>
      <c r="Y75" s="66"/>
      <c r="Z75" s="66"/>
      <c r="AA75" s="66"/>
      <c r="AB75" s="66"/>
      <c r="AC75" s="66"/>
      <c r="AD75" s="66"/>
      <c r="AE75" s="66"/>
      <c r="AF75" s="66"/>
      <c r="AG75" s="66"/>
      <c r="AH75" s="66"/>
      <c r="AI75" s="66"/>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row>
    <row r="76" spans="1:140" s="46" customFormat="1" ht="22.5" customHeight="1" x14ac:dyDescent="0.25">
      <c r="A76" s="44"/>
      <c r="B76" s="44"/>
      <c r="C76" s="45"/>
      <c r="D76" s="278" t="s">
        <v>37</v>
      </c>
      <c r="E76" s="192"/>
      <c r="F76" s="192"/>
      <c r="G76" s="192"/>
      <c r="H76" s="192"/>
      <c r="I76" s="192"/>
      <c r="J76" s="192"/>
      <c r="K76" s="192"/>
      <c r="L76" s="192"/>
      <c r="M76" s="192"/>
      <c r="N76" s="192"/>
      <c r="O76" s="192"/>
      <c r="P76" s="192"/>
      <c r="Q76" s="192"/>
      <c r="R76" s="192" t="s">
        <v>30</v>
      </c>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c r="BV76" s="192"/>
      <c r="BW76" s="192"/>
      <c r="BX76" s="192"/>
      <c r="BY76" s="192"/>
      <c r="BZ76" s="192"/>
      <c r="CA76" s="192"/>
      <c r="CB76" s="192"/>
      <c r="CC76" s="192"/>
      <c r="CD76" s="192"/>
      <c r="CE76" s="192"/>
      <c r="CF76" s="192"/>
      <c r="CG76" s="192"/>
      <c r="CH76" s="192"/>
      <c r="CI76" s="192"/>
      <c r="CJ76" s="192"/>
      <c r="CK76" s="192"/>
      <c r="CL76" s="192"/>
      <c r="CM76" s="192"/>
      <c r="CN76" s="192"/>
      <c r="CO76" s="192"/>
      <c r="CP76" s="192"/>
      <c r="CQ76" s="192"/>
      <c r="CR76" s="192"/>
      <c r="CS76" s="192"/>
      <c r="CT76" s="192"/>
      <c r="CU76" s="192"/>
      <c r="CV76" s="192"/>
      <c r="CW76" s="192"/>
      <c r="CX76" s="192"/>
      <c r="CY76" s="192"/>
      <c r="CZ76" s="192"/>
      <c r="DA76" s="192"/>
      <c r="DB76" s="192"/>
      <c r="DC76" s="192"/>
      <c r="DD76" s="192"/>
      <c r="DE76" s="192"/>
      <c r="DF76" s="192"/>
      <c r="DG76" s="192"/>
      <c r="DH76" s="192"/>
      <c r="DI76" s="192"/>
      <c r="DJ76" s="192"/>
      <c r="DK76" s="192"/>
      <c r="DL76" s="192"/>
      <c r="DM76" s="192"/>
      <c r="DN76" s="192"/>
      <c r="DO76" s="192"/>
      <c r="DP76" s="192"/>
      <c r="DQ76" s="192"/>
      <c r="DR76" s="192"/>
      <c r="DS76" s="192"/>
      <c r="DT76" s="192"/>
      <c r="DU76" s="192"/>
      <c r="DV76" s="192"/>
      <c r="DW76" s="192"/>
      <c r="DX76" s="192"/>
      <c r="DY76" s="192"/>
      <c r="DZ76" s="192"/>
      <c r="EA76" s="192"/>
      <c r="EB76" s="192"/>
      <c r="EC76" s="192"/>
      <c r="ED76" s="192"/>
      <c r="EE76" s="192"/>
      <c r="EF76" s="192"/>
      <c r="EG76" s="193"/>
    </row>
    <row r="77" spans="1:140" s="46" customFormat="1" ht="3.75" customHeight="1" x14ac:dyDescent="0.25">
      <c r="A77" s="44"/>
      <c r="B77" s="44"/>
      <c r="C77" s="61"/>
      <c r="D77" s="61"/>
      <c r="E77" s="66"/>
      <c r="F77" s="64"/>
      <c r="G77" s="64"/>
      <c r="H77" s="64"/>
      <c r="I77" s="64"/>
      <c r="J77" s="62"/>
      <c r="K77" s="62"/>
      <c r="L77" s="141"/>
      <c r="M77" s="65"/>
      <c r="N77" s="65"/>
      <c r="O77" s="65"/>
      <c r="P77" s="65"/>
      <c r="Q77" s="65"/>
      <c r="R77" s="65"/>
      <c r="S77" s="65"/>
      <c r="T77" s="65"/>
      <c r="U77" s="65"/>
      <c r="V77" s="65"/>
      <c r="W77" s="66"/>
      <c r="X77" s="66"/>
      <c r="Y77" s="66"/>
      <c r="Z77" s="66"/>
      <c r="AA77" s="66"/>
      <c r="AB77" s="66"/>
      <c r="AC77" s="66"/>
      <c r="AD77" s="66"/>
      <c r="AE77" s="66"/>
      <c r="AF77" s="66"/>
      <c r="AG77" s="66"/>
      <c r="AH77" s="66"/>
      <c r="AI77" s="66"/>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row>
    <row r="78" spans="1:140" s="46" customFormat="1" ht="15.75" customHeight="1" x14ac:dyDescent="0.25">
      <c r="A78" s="44"/>
      <c r="B78" s="44"/>
      <c r="C78" s="61"/>
      <c r="D78" s="308" t="s">
        <v>31</v>
      </c>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309"/>
      <c r="AV78" s="309"/>
      <c r="AW78" s="309"/>
      <c r="AX78" s="309"/>
      <c r="AY78" s="309"/>
      <c r="AZ78" s="309"/>
      <c r="BA78" s="309"/>
      <c r="BB78" s="309"/>
      <c r="BC78" s="309"/>
      <c r="BD78" s="309"/>
      <c r="BE78" s="309"/>
      <c r="BF78" s="309"/>
      <c r="BG78" s="309"/>
      <c r="BH78" s="309"/>
      <c r="BI78" s="309"/>
      <c r="BJ78" s="309"/>
      <c r="BK78" s="309"/>
      <c r="BL78" s="309"/>
      <c r="BM78" s="309"/>
      <c r="BN78" s="309"/>
      <c r="BO78" s="309"/>
      <c r="BP78" s="309"/>
      <c r="BQ78" s="309"/>
      <c r="BR78" s="309"/>
      <c r="BS78" s="309"/>
      <c r="BT78" s="309"/>
      <c r="BU78" s="309"/>
      <c r="BV78" s="309"/>
      <c r="BW78" s="309"/>
      <c r="BX78" s="309"/>
      <c r="BY78" s="309"/>
      <c r="BZ78" s="309"/>
      <c r="CA78" s="309"/>
      <c r="CB78" s="309"/>
      <c r="CC78" s="309"/>
      <c r="CD78" s="309"/>
      <c r="CE78" s="309"/>
      <c r="CF78" s="309"/>
      <c r="CG78" s="309"/>
      <c r="CH78" s="309"/>
      <c r="CI78" s="309"/>
      <c r="CJ78" s="309"/>
      <c r="CK78" s="309"/>
      <c r="CL78" s="309"/>
      <c r="CM78" s="309"/>
      <c r="CN78" s="309"/>
      <c r="CO78" s="309"/>
      <c r="CP78" s="309"/>
      <c r="CQ78" s="309"/>
      <c r="CR78" s="309"/>
      <c r="CS78" s="309"/>
      <c r="CT78" s="309"/>
      <c r="CU78" s="310"/>
      <c r="CX78" s="177">
        <f>CO67+1</f>
        <v>28</v>
      </c>
      <c r="CY78" s="178"/>
      <c r="CZ78" s="179"/>
      <c r="DB78" s="232"/>
      <c r="DC78" s="233"/>
      <c r="DD78" s="233"/>
      <c r="DE78" s="233"/>
      <c r="DF78" s="233"/>
      <c r="DG78" s="233"/>
      <c r="DH78" s="233"/>
      <c r="DI78" s="233"/>
      <c r="DJ78" s="233"/>
      <c r="DK78" s="233"/>
      <c r="DL78" s="233"/>
      <c r="DM78" s="233"/>
      <c r="DN78" s="233"/>
      <c r="DO78" s="233"/>
      <c r="DP78" s="233"/>
      <c r="DQ78" s="233"/>
      <c r="DR78" s="233"/>
      <c r="DS78" s="233"/>
      <c r="DT78" s="233"/>
      <c r="DU78" s="233"/>
      <c r="DV78" s="233"/>
      <c r="DW78" s="233"/>
      <c r="DX78" s="233"/>
      <c r="DY78" s="233"/>
      <c r="DZ78" s="233"/>
      <c r="EA78" s="233"/>
      <c r="EB78" s="233"/>
      <c r="EC78" s="233"/>
      <c r="ED78" s="233"/>
      <c r="EE78" s="233"/>
      <c r="EF78" s="233"/>
      <c r="EG78" s="234"/>
    </row>
    <row r="79" spans="1:140" s="46" customFormat="1" ht="3.75" customHeight="1" x14ac:dyDescent="0.25">
      <c r="A79" s="44"/>
      <c r="B79" s="44"/>
      <c r="C79" s="61"/>
      <c r="D79" s="64"/>
      <c r="E79" s="64"/>
      <c r="F79" s="62"/>
      <c r="G79" s="62"/>
      <c r="H79" s="141"/>
      <c r="I79" s="65"/>
      <c r="J79" s="65"/>
      <c r="K79" s="65"/>
      <c r="L79" s="65"/>
      <c r="M79" s="65"/>
      <c r="N79" s="65"/>
      <c r="O79" s="65"/>
      <c r="P79" s="65"/>
      <c r="Q79" s="65"/>
      <c r="R79" s="65"/>
      <c r="S79" s="66"/>
      <c r="T79" s="66"/>
      <c r="U79" s="66"/>
      <c r="V79" s="66"/>
      <c r="W79" s="66"/>
      <c r="X79" s="66"/>
      <c r="Y79" s="66"/>
      <c r="Z79" s="66"/>
      <c r="AA79" s="66"/>
      <c r="AB79" s="66"/>
      <c r="AC79" s="66"/>
      <c r="AD79" s="66"/>
      <c r="AE79" s="66"/>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X79" s="61"/>
      <c r="CY79" s="66"/>
      <c r="CZ79" s="64"/>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row>
    <row r="80" spans="1:140" s="46" customFormat="1" ht="15.75" customHeight="1" x14ac:dyDescent="0.25">
      <c r="A80" s="44"/>
      <c r="B80" s="44"/>
      <c r="C80" s="61"/>
      <c r="D80" s="165" t="s">
        <v>220</v>
      </c>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166"/>
      <c r="BQ80" s="166"/>
      <c r="BR80" s="166"/>
      <c r="BS80" s="166"/>
      <c r="BT80" s="166"/>
      <c r="BU80" s="166"/>
      <c r="BV80" s="166"/>
      <c r="BW80" s="166"/>
      <c r="BX80" s="166"/>
      <c r="BY80" s="166"/>
      <c r="BZ80" s="166"/>
      <c r="CA80" s="166"/>
      <c r="CB80" s="166"/>
      <c r="CC80" s="166"/>
      <c r="CD80" s="166"/>
      <c r="CE80" s="166"/>
      <c r="CF80" s="166"/>
      <c r="CG80" s="166"/>
      <c r="CH80" s="166"/>
      <c r="CI80" s="166"/>
      <c r="CJ80" s="166"/>
      <c r="CK80" s="166"/>
      <c r="CL80" s="166"/>
      <c r="CM80" s="166"/>
      <c r="CN80" s="166"/>
      <c r="CO80" s="166"/>
      <c r="CP80" s="166"/>
      <c r="CQ80" s="166"/>
      <c r="CR80" s="166"/>
      <c r="CS80" s="166"/>
      <c r="CT80" s="166"/>
      <c r="CU80" s="167"/>
      <c r="CX80" s="177">
        <f>CX78+1</f>
        <v>29</v>
      </c>
      <c r="CY80" s="178"/>
      <c r="CZ80" s="179"/>
      <c r="DB80" s="232"/>
      <c r="DC80" s="233"/>
      <c r="DD80" s="233"/>
      <c r="DE80" s="233"/>
      <c r="DF80" s="233"/>
      <c r="DG80" s="233"/>
      <c r="DH80" s="233"/>
      <c r="DI80" s="233"/>
      <c r="DJ80" s="233"/>
      <c r="DK80" s="233"/>
      <c r="DL80" s="233"/>
      <c r="DM80" s="233"/>
      <c r="DN80" s="233"/>
      <c r="DO80" s="233"/>
      <c r="DP80" s="233"/>
      <c r="DQ80" s="233"/>
      <c r="DR80" s="233"/>
      <c r="DS80" s="233"/>
      <c r="DT80" s="233"/>
      <c r="DU80" s="233"/>
      <c r="DV80" s="233"/>
      <c r="DW80" s="233"/>
      <c r="DX80" s="233"/>
      <c r="DY80" s="233"/>
      <c r="DZ80" s="233"/>
      <c r="EA80" s="233"/>
      <c r="EB80" s="233"/>
      <c r="EC80" s="233"/>
      <c r="ED80" s="233"/>
      <c r="EE80" s="233"/>
      <c r="EF80" s="233"/>
      <c r="EG80" s="234"/>
    </row>
    <row r="81" spans="1:137" s="46" customFormat="1" ht="3.75" customHeight="1" x14ac:dyDescent="0.25">
      <c r="A81" s="44"/>
      <c r="B81" s="44"/>
      <c r="C81" s="61"/>
      <c r="D81" s="64"/>
      <c r="E81" s="64"/>
      <c r="F81" s="62"/>
      <c r="G81" s="62"/>
      <c r="H81" s="141"/>
      <c r="I81" s="65"/>
      <c r="J81" s="65"/>
      <c r="K81" s="65"/>
      <c r="L81" s="65"/>
      <c r="M81" s="65"/>
      <c r="N81" s="65"/>
      <c r="O81" s="65"/>
      <c r="P81" s="65"/>
      <c r="Q81" s="65"/>
      <c r="R81" s="65"/>
      <c r="S81" s="66"/>
      <c r="T81" s="66"/>
      <c r="U81" s="66"/>
      <c r="V81" s="66"/>
      <c r="W81" s="66"/>
      <c r="X81" s="66"/>
      <c r="Y81" s="66"/>
      <c r="Z81" s="66"/>
      <c r="AA81" s="66"/>
      <c r="AB81" s="66"/>
      <c r="AC81" s="66"/>
      <c r="AD81" s="66"/>
      <c r="AE81" s="66"/>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X81" s="61"/>
      <c r="CY81" s="66"/>
      <c r="CZ81" s="64"/>
      <c r="DB81" s="123"/>
      <c r="DC81" s="123"/>
      <c r="DD81" s="123"/>
      <c r="DE81" s="123"/>
      <c r="DF81" s="123"/>
      <c r="DG81" s="123"/>
      <c r="DH81" s="123"/>
      <c r="DI81" s="123"/>
      <c r="DJ81" s="123"/>
      <c r="DK81" s="123"/>
      <c r="DL81" s="123"/>
      <c r="DM81" s="123"/>
      <c r="DN81" s="123"/>
      <c r="DO81" s="123"/>
      <c r="DP81" s="123"/>
      <c r="DQ81" s="123"/>
      <c r="DR81" s="123"/>
      <c r="DS81" s="123"/>
      <c r="DT81" s="123"/>
      <c r="DU81" s="123"/>
      <c r="DV81" s="123"/>
      <c r="DW81" s="123"/>
      <c r="DX81" s="123"/>
      <c r="DY81" s="123"/>
      <c r="DZ81" s="123"/>
      <c r="EA81" s="123"/>
      <c r="EB81" s="123"/>
      <c r="EC81" s="123"/>
      <c r="ED81" s="123"/>
      <c r="EE81" s="123"/>
      <c r="EF81" s="123"/>
      <c r="EG81" s="123"/>
    </row>
    <row r="82" spans="1:137" s="46" customFormat="1" ht="15.75" customHeight="1" x14ac:dyDescent="0.25">
      <c r="A82" s="44"/>
      <c r="B82" s="44"/>
      <c r="C82" s="61"/>
      <c r="D82" s="165" t="s">
        <v>225</v>
      </c>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6"/>
      <c r="BR82" s="166"/>
      <c r="BS82" s="166"/>
      <c r="BT82" s="166"/>
      <c r="BU82" s="166"/>
      <c r="BV82" s="166"/>
      <c r="BW82" s="166"/>
      <c r="BX82" s="166"/>
      <c r="BY82" s="166"/>
      <c r="BZ82" s="166"/>
      <c r="CA82" s="166"/>
      <c r="CB82" s="166"/>
      <c r="CC82" s="166"/>
      <c r="CD82" s="166"/>
      <c r="CE82" s="166"/>
      <c r="CF82" s="166"/>
      <c r="CG82" s="166"/>
      <c r="CH82" s="166"/>
      <c r="CI82" s="166"/>
      <c r="CJ82" s="166"/>
      <c r="CK82" s="166"/>
      <c r="CL82" s="166"/>
      <c r="CM82" s="166"/>
      <c r="CN82" s="166"/>
      <c r="CO82" s="166"/>
      <c r="CP82" s="166"/>
      <c r="CQ82" s="166"/>
      <c r="CR82" s="166"/>
      <c r="CS82" s="166"/>
      <c r="CT82" s="166"/>
      <c r="CU82" s="167"/>
      <c r="CX82" s="177">
        <f>CX80+1</f>
        <v>30</v>
      </c>
      <c r="CY82" s="178"/>
      <c r="CZ82" s="179"/>
      <c r="DB82" s="232">
        <v>0</v>
      </c>
      <c r="DC82" s="233"/>
      <c r="DD82" s="233"/>
      <c r="DE82" s="233"/>
      <c r="DF82" s="233"/>
      <c r="DG82" s="233"/>
      <c r="DH82" s="233"/>
      <c r="DI82" s="233"/>
      <c r="DJ82" s="233"/>
      <c r="DK82" s="233"/>
      <c r="DL82" s="233"/>
      <c r="DM82" s="233"/>
      <c r="DN82" s="233"/>
      <c r="DO82" s="233"/>
      <c r="DP82" s="233"/>
      <c r="DQ82" s="233"/>
      <c r="DR82" s="233"/>
      <c r="DS82" s="233"/>
      <c r="DT82" s="233"/>
      <c r="DU82" s="233"/>
      <c r="DV82" s="233"/>
      <c r="DW82" s="233"/>
      <c r="DX82" s="233"/>
      <c r="DY82" s="233"/>
      <c r="DZ82" s="233"/>
      <c r="EA82" s="233"/>
      <c r="EB82" s="233"/>
      <c r="EC82" s="233"/>
      <c r="ED82" s="233"/>
      <c r="EE82" s="233"/>
      <c r="EF82" s="233"/>
      <c r="EG82" s="234"/>
    </row>
    <row r="83" spans="1:137" s="46" customFormat="1" ht="3.75" customHeight="1" x14ac:dyDescent="0.25">
      <c r="A83" s="44"/>
      <c r="B83" s="44"/>
      <c r="C83" s="61"/>
      <c r="D83" s="64"/>
      <c r="E83" s="64"/>
      <c r="F83" s="62"/>
      <c r="G83" s="62"/>
      <c r="H83" s="141"/>
      <c r="I83" s="65"/>
      <c r="J83" s="65"/>
      <c r="K83" s="65"/>
      <c r="L83" s="65"/>
      <c r="M83" s="65"/>
      <c r="N83" s="65"/>
      <c r="O83" s="65"/>
      <c r="P83" s="65"/>
      <c r="Q83" s="65"/>
      <c r="R83" s="65"/>
      <c r="S83" s="66"/>
      <c r="T83" s="66"/>
      <c r="U83" s="66"/>
      <c r="V83" s="66"/>
      <c r="W83" s="66"/>
      <c r="X83" s="66"/>
      <c r="Y83" s="66"/>
      <c r="Z83" s="66"/>
      <c r="AA83" s="66"/>
      <c r="AB83" s="66"/>
      <c r="AC83" s="66"/>
      <c r="AD83" s="66"/>
      <c r="AE83" s="66"/>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W83" s="61"/>
      <c r="CX83" s="66"/>
      <c r="CY83" s="64"/>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row>
    <row r="84" spans="1:137" s="81" customFormat="1" ht="15" customHeight="1" x14ac:dyDescent="0.2">
      <c r="C84" s="85"/>
      <c r="D84" s="312" t="s">
        <v>115</v>
      </c>
      <c r="E84" s="313"/>
      <c r="F84" s="313"/>
      <c r="G84" s="313"/>
      <c r="H84" s="313"/>
      <c r="I84" s="313"/>
      <c r="J84" s="313"/>
      <c r="K84" s="313"/>
      <c r="L84" s="313"/>
      <c r="M84" s="313"/>
      <c r="N84" s="313"/>
      <c r="O84" s="313"/>
      <c r="P84" s="313"/>
      <c r="Q84" s="313"/>
      <c r="R84" s="313"/>
      <c r="S84" s="313"/>
      <c r="T84" s="313"/>
      <c r="U84" s="313"/>
      <c r="V84" s="313"/>
      <c r="W84" s="313"/>
      <c r="X84" s="313"/>
      <c r="Y84" s="313"/>
      <c r="Z84" s="313"/>
      <c r="AA84" s="314"/>
      <c r="AD84" s="220" t="s">
        <v>207</v>
      </c>
      <c r="AE84" s="221"/>
      <c r="AF84" s="221"/>
      <c r="AG84" s="221"/>
      <c r="AH84" s="221"/>
      <c r="AI84" s="221"/>
      <c r="AJ84" s="221"/>
      <c r="AK84" s="221"/>
      <c r="AL84" s="221"/>
      <c r="AM84" s="221"/>
      <c r="AN84" s="221"/>
      <c r="AO84" s="221"/>
      <c r="AP84" s="221"/>
      <c r="AQ84" s="221"/>
      <c r="AR84" s="221"/>
      <c r="AS84" s="221"/>
      <c r="AT84" s="221"/>
      <c r="AU84" s="221"/>
      <c r="AV84" s="221"/>
      <c r="AW84" s="221"/>
      <c r="AX84" s="221"/>
      <c r="AY84" s="221"/>
      <c r="AZ84" s="221"/>
      <c r="BA84" s="221"/>
      <c r="BB84" s="221"/>
      <c r="BC84" s="221"/>
      <c r="BD84" s="221"/>
      <c r="BE84" s="221"/>
      <c r="BF84" s="221"/>
      <c r="BG84" s="221"/>
      <c r="BH84" s="221"/>
      <c r="BI84" s="221"/>
      <c r="BJ84" s="221"/>
      <c r="BK84" s="221"/>
      <c r="BL84" s="221"/>
      <c r="BM84" s="221"/>
      <c r="BN84" s="221"/>
      <c r="BO84" s="221"/>
      <c r="BP84" s="221"/>
      <c r="BQ84" s="221"/>
      <c r="BR84" s="221"/>
      <c r="BS84" s="221"/>
      <c r="BT84" s="221"/>
      <c r="BU84" s="221"/>
      <c r="BV84" s="221"/>
      <c r="BW84" s="221"/>
      <c r="BX84" s="221"/>
      <c r="BY84" s="221"/>
      <c r="BZ84" s="221"/>
      <c r="CA84" s="221"/>
      <c r="CB84" s="221"/>
      <c r="CC84" s="221"/>
      <c r="CD84" s="221"/>
      <c r="CE84" s="221"/>
      <c r="CF84" s="221"/>
      <c r="CG84" s="221"/>
      <c r="CH84" s="221"/>
      <c r="CI84" s="221"/>
      <c r="CJ84" s="221"/>
      <c r="CK84" s="221"/>
      <c r="CL84" s="221"/>
      <c r="CM84" s="221"/>
      <c r="CN84" s="221"/>
      <c r="CO84" s="221"/>
      <c r="CP84" s="222"/>
      <c r="CQ84" s="67"/>
      <c r="CR84" s="311" t="s">
        <v>210</v>
      </c>
      <c r="CS84" s="221"/>
      <c r="CT84" s="221"/>
      <c r="CU84" s="221"/>
      <c r="CV84" s="221"/>
      <c r="CW84" s="221"/>
      <c r="CX84" s="221"/>
      <c r="CY84" s="221"/>
      <c r="CZ84" s="221"/>
      <c r="DA84" s="221"/>
      <c r="DB84" s="221"/>
      <c r="DC84" s="222"/>
      <c r="DD84" s="67"/>
      <c r="DE84" s="63"/>
      <c r="DF84" s="220" t="s">
        <v>38</v>
      </c>
      <c r="DG84" s="221"/>
      <c r="DH84" s="221"/>
      <c r="DI84" s="221"/>
      <c r="DJ84" s="221"/>
      <c r="DK84" s="221"/>
      <c r="DL84" s="221"/>
      <c r="DM84" s="221"/>
      <c r="DN84" s="221"/>
      <c r="DO84" s="221"/>
      <c r="DP84" s="221"/>
      <c r="DQ84" s="221"/>
      <c r="DR84" s="221"/>
      <c r="DS84" s="221"/>
      <c r="DT84" s="221"/>
      <c r="DU84" s="221"/>
      <c r="DV84" s="221"/>
      <c r="DW84" s="221"/>
      <c r="DX84" s="221"/>
      <c r="DY84" s="221"/>
      <c r="DZ84" s="221"/>
      <c r="EA84" s="221"/>
      <c r="EB84" s="221"/>
      <c r="EC84" s="221"/>
      <c r="ED84" s="221"/>
      <c r="EE84" s="221"/>
      <c r="EF84" s="221"/>
      <c r="EG84" s="222"/>
    </row>
    <row r="85" spans="1:137" s="46" customFormat="1" ht="2.25" customHeight="1" x14ac:dyDescent="0.25">
      <c r="A85" s="44"/>
      <c r="B85" s="44"/>
      <c r="C85" s="61"/>
      <c r="D85" s="315"/>
      <c r="E85" s="316"/>
      <c r="F85" s="316"/>
      <c r="G85" s="316"/>
      <c r="H85" s="316"/>
      <c r="I85" s="316"/>
      <c r="J85" s="316"/>
      <c r="K85" s="316"/>
      <c r="L85" s="316"/>
      <c r="M85" s="316"/>
      <c r="N85" s="316"/>
      <c r="O85" s="316"/>
      <c r="P85" s="316"/>
      <c r="Q85" s="316"/>
      <c r="R85" s="316"/>
      <c r="S85" s="316"/>
      <c r="T85" s="316"/>
      <c r="U85" s="316"/>
      <c r="V85" s="316"/>
      <c r="W85" s="316"/>
      <c r="X85" s="316"/>
      <c r="Y85" s="316"/>
      <c r="Z85" s="316"/>
      <c r="AA85" s="317"/>
      <c r="BH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EC85" s="61"/>
      <c r="ED85" s="66"/>
      <c r="EE85" s="64"/>
    </row>
    <row r="86" spans="1:137" s="46" customFormat="1" ht="12" customHeight="1" x14ac:dyDescent="0.25">
      <c r="A86" s="44"/>
      <c r="B86" s="44"/>
      <c r="C86" s="61"/>
      <c r="D86" s="315"/>
      <c r="E86" s="316"/>
      <c r="F86" s="316"/>
      <c r="G86" s="316"/>
      <c r="H86" s="316"/>
      <c r="I86" s="316"/>
      <c r="J86" s="316"/>
      <c r="K86" s="316"/>
      <c r="L86" s="316"/>
      <c r="M86" s="316"/>
      <c r="N86" s="316"/>
      <c r="O86" s="316"/>
      <c r="P86" s="316"/>
      <c r="Q86" s="316"/>
      <c r="R86" s="316"/>
      <c r="S86" s="316"/>
      <c r="T86" s="316"/>
      <c r="U86" s="316"/>
      <c r="V86" s="316"/>
      <c r="W86" s="316"/>
      <c r="X86" s="316"/>
      <c r="Y86" s="316"/>
      <c r="Z86" s="316"/>
      <c r="AA86" s="317"/>
      <c r="AD86" s="238">
        <f>SUM(AJ86:CP96)</f>
        <v>0</v>
      </c>
      <c r="AE86" s="238"/>
      <c r="AF86" s="238"/>
      <c r="AG86" s="238"/>
      <c r="AH86" s="238"/>
      <c r="AI86" s="238"/>
      <c r="AJ86" s="174"/>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W86" s="175"/>
      <c r="BX86" s="175"/>
      <c r="BY86" s="175"/>
      <c r="BZ86" s="175"/>
      <c r="CA86" s="175"/>
      <c r="CB86" s="175"/>
      <c r="CC86" s="175"/>
      <c r="CD86" s="175"/>
      <c r="CE86" s="175"/>
      <c r="CF86" s="175"/>
      <c r="CG86" s="175"/>
      <c r="CH86" s="175"/>
      <c r="CI86" s="175"/>
      <c r="CJ86" s="175"/>
      <c r="CK86" s="175"/>
      <c r="CL86" s="175"/>
      <c r="CM86" s="175"/>
      <c r="CN86" s="175"/>
      <c r="CO86" s="175"/>
      <c r="CP86" s="176"/>
      <c r="CQ86" s="69"/>
      <c r="CR86" s="171" t="s">
        <v>226</v>
      </c>
      <c r="CS86" s="172"/>
      <c r="CT86" s="172"/>
      <c r="CU86" s="172"/>
      <c r="CV86" s="172"/>
      <c r="CW86" s="172"/>
      <c r="CX86" s="172"/>
      <c r="CY86" s="172"/>
      <c r="CZ86" s="172"/>
      <c r="DA86" s="172"/>
      <c r="DB86" s="172"/>
      <c r="DC86" s="173"/>
      <c r="DD86" s="69"/>
      <c r="DE86" s="69"/>
      <c r="DF86" s="177">
        <f>CX82+1</f>
        <v>31</v>
      </c>
      <c r="DG86" s="178"/>
      <c r="DH86" s="179"/>
      <c r="DI86" s="69"/>
      <c r="DJ86" s="180"/>
      <c r="DK86" s="181"/>
      <c r="DL86" s="181"/>
      <c r="DM86" s="181"/>
      <c r="DN86" s="181"/>
      <c r="DO86" s="181"/>
      <c r="DP86" s="181"/>
      <c r="DQ86" s="181"/>
      <c r="DR86" s="181"/>
      <c r="DS86" s="181"/>
      <c r="DT86" s="181"/>
      <c r="DU86" s="181"/>
      <c r="DV86" s="181"/>
      <c r="DW86" s="181"/>
      <c r="DX86" s="181"/>
      <c r="DY86" s="181"/>
      <c r="DZ86" s="181"/>
      <c r="EA86" s="181"/>
      <c r="EB86" s="181"/>
      <c r="EC86" s="181"/>
      <c r="ED86" s="181"/>
      <c r="EE86" s="181"/>
      <c r="EF86" s="181"/>
      <c r="EG86" s="182"/>
    </row>
    <row r="87" spans="1:137" s="46" customFormat="1" ht="2.25" customHeight="1" x14ac:dyDescent="0.25">
      <c r="A87" s="44"/>
      <c r="B87" s="44"/>
      <c r="C87" s="61"/>
      <c r="D87" s="315"/>
      <c r="E87" s="316"/>
      <c r="F87" s="316"/>
      <c r="G87" s="316"/>
      <c r="H87" s="316"/>
      <c r="I87" s="316"/>
      <c r="J87" s="316"/>
      <c r="K87" s="316"/>
      <c r="L87" s="316"/>
      <c r="M87" s="316"/>
      <c r="N87" s="316"/>
      <c r="O87" s="316"/>
      <c r="P87" s="316"/>
      <c r="Q87" s="316"/>
      <c r="R87" s="316"/>
      <c r="S87" s="316"/>
      <c r="T87" s="316"/>
      <c r="U87" s="316"/>
      <c r="V87" s="316"/>
      <c r="W87" s="316"/>
      <c r="X87" s="316"/>
      <c r="Y87" s="316"/>
      <c r="Z87" s="316"/>
      <c r="AA87" s="317"/>
      <c r="AD87" s="238"/>
      <c r="AE87" s="238"/>
      <c r="AF87" s="238"/>
      <c r="AG87" s="238"/>
      <c r="AH87" s="238"/>
      <c r="AI87" s="238"/>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1"/>
      <c r="BO87" s="150"/>
      <c r="BP87" s="150"/>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70"/>
      <c r="CR87" s="70"/>
      <c r="CS87" s="70"/>
      <c r="CT87" s="70"/>
      <c r="CU87" s="70"/>
      <c r="CV87" s="70"/>
      <c r="CW87" s="70"/>
      <c r="CX87" s="70"/>
      <c r="CY87" s="70"/>
      <c r="CZ87" s="70"/>
      <c r="DA87" s="69"/>
      <c r="DB87" s="69"/>
      <c r="DC87" s="69"/>
      <c r="DD87" s="69"/>
      <c r="DE87" s="69"/>
      <c r="DF87" s="78"/>
      <c r="DG87" s="152"/>
      <c r="DH87" s="72"/>
      <c r="DI87" s="70"/>
      <c r="DJ87" s="70"/>
      <c r="DK87" s="70"/>
      <c r="DL87" s="70"/>
      <c r="DM87" s="70"/>
      <c r="DN87" s="70"/>
      <c r="DO87" s="70"/>
      <c r="DP87" s="70"/>
      <c r="DQ87" s="70"/>
      <c r="DR87" s="70"/>
      <c r="DS87" s="70"/>
      <c r="DT87" s="70"/>
      <c r="DU87" s="70"/>
      <c r="DV87" s="70"/>
      <c r="DW87" s="70"/>
      <c r="DX87" s="70"/>
      <c r="DY87" s="70"/>
      <c r="DZ87" s="69"/>
      <c r="EA87" s="69"/>
      <c r="EB87" s="69"/>
      <c r="EC87" s="69"/>
      <c r="ED87" s="69"/>
      <c r="EE87" s="69"/>
      <c r="EF87" s="69"/>
      <c r="EG87" s="69"/>
    </row>
    <row r="88" spans="1:137" s="46" customFormat="1" ht="12" customHeight="1" x14ac:dyDescent="0.25">
      <c r="A88" s="44"/>
      <c r="B88" s="44"/>
      <c r="C88" s="61"/>
      <c r="D88" s="315"/>
      <c r="E88" s="316"/>
      <c r="F88" s="316"/>
      <c r="G88" s="316"/>
      <c r="H88" s="316"/>
      <c r="I88" s="316"/>
      <c r="J88" s="316"/>
      <c r="K88" s="316"/>
      <c r="L88" s="316"/>
      <c r="M88" s="316"/>
      <c r="N88" s="316"/>
      <c r="O88" s="316"/>
      <c r="P88" s="316"/>
      <c r="Q88" s="316"/>
      <c r="R88" s="316"/>
      <c r="S88" s="316"/>
      <c r="T88" s="316"/>
      <c r="U88" s="316"/>
      <c r="V88" s="316"/>
      <c r="W88" s="316"/>
      <c r="X88" s="316"/>
      <c r="Y88" s="316"/>
      <c r="Z88" s="316"/>
      <c r="AA88" s="317"/>
      <c r="AD88" s="238"/>
      <c r="AE88" s="238"/>
      <c r="AF88" s="238"/>
      <c r="AG88" s="238"/>
      <c r="AH88" s="238"/>
      <c r="AI88" s="238"/>
      <c r="AJ88" s="174"/>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W88" s="175"/>
      <c r="BX88" s="175"/>
      <c r="BY88" s="175"/>
      <c r="BZ88" s="175"/>
      <c r="CA88" s="175"/>
      <c r="CB88" s="175"/>
      <c r="CC88" s="175"/>
      <c r="CD88" s="175"/>
      <c r="CE88" s="175"/>
      <c r="CF88" s="175"/>
      <c r="CG88" s="175"/>
      <c r="CH88" s="175"/>
      <c r="CI88" s="175"/>
      <c r="CJ88" s="175"/>
      <c r="CK88" s="175"/>
      <c r="CL88" s="175"/>
      <c r="CM88" s="175"/>
      <c r="CN88" s="175"/>
      <c r="CO88" s="175"/>
      <c r="CP88" s="176"/>
      <c r="CQ88" s="69"/>
      <c r="CR88" s="171">
        <v>0</v>
      </c>
      <c r="CS88" s="172"/>
      <c r="CT88" s="172"/>
      <c r="CU88" s="172"/>
      <c r="CV88" s="172"/>
      <c r="CW88" s="172"/>
      <c r="CX88" s="172"/>
      <c r="CY88" s="172"/>
      <c r="CZ88" s="172"/>
      <c r="DA88" s="172"/>
      <c r="DB88" s="172"/>
      <c r="DC88" s="173"/>
      <c r="DD88" s="69"/>
      <c r="DE88" s="69"/>
      <c r="DF88" s="177">
        <f>DF86+1</f>
        <v>32</v>
      </c>
      <c r="DG88" s="178"/>
      <c r="DH88" s="179"/>
      <c r="DI88" s="69"/>
      <c r="DJ88" s="180">
        <f>ROUND(AJ88*CR88%,2)</f>
        <v>0</v>
      </c>
      <c r="DK88" s="181"/>
      <c r="DL88" s="181"/>
      <c r="DM88" s="181"/>
      <c r="DN88" s="181"/>
      <c r="DO88" s="181"/>
      <c r="DP88" s="181"/>
      <c r="DQ88" s="181"/>
      <c r="DR88" s="181"/>
      <c r="DS88" s="181"/>
      <c r="DT88" s="181"/>
      <c r="DU88" s="181"/>
      <c r="DV88" s="181"/>
      <c r="DW88" s="181"/>
      <c r="DX88" s="181"/>
      <c r="DY88" s="181"/>
      <c r="DZ88" s="181"/>
      <c r="EA88" s="181"/>
      <c r="EB88" s="181"/>
      <c r="EC88" s="181"/>
      <c r="ED88" s="181"/>
      <c r="EE88" s="181"/>
      <c r="EF88" s="181"/>
      <c r="EG88" s="182"/>
    </row>
    <row r="89" spans="1:137" s="46" customFormat="1" ht="2.25" customHeight="1" x14ac:dyDescent="0.25">
      <c r="A89" s="44"/>
      <c r="B89" s="44"/>
      <c r="C89" s="61"/>
      <c r="D89" s="315"/>
      <c r="E89" s="316"/>
      <c r="F89" s="316"/>
      <c r="G89" s="316"/>
      <c r="H89" s="316"/>
      <c r="I89" s="316"/>
      <c r="J89" s="316"/>
      <c r="K89" s="316"/>
      <c r="L89" s="316"/>
      <c r="M89" s="316"/>
      <c r="N89" s="316"/>
      <c r="O89" s="316"/>
      <c r="P89" s="316"/>
      <c r="Q89" s="316"/>
      <c r="R89" s="316"/>
      <c r="S89" s="316"/>
      <c r="T89" s="316"/>
      <c r="U89" s="316"/>
      <c r="V89" s="316"/>
      <c r="W89" s="316"/>
      <c r="X89" s="316"/>
      <c r="Y89" s="316"/>
      <c r="Z89" s="316"/>
      <c r="AA89" s="317"/>
      <c r="AD89" s="238"/>
      <c r="AE89" s="238"/>
      <c r="AF89" s="238"/>
      <c r="AG89" s="238"/>
      <c r="AH89" s="238"/>
      <c r="AI89" s="238"/>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1"/>
      <c r="BO89" s="150"/>
      <c r="BP89" s="150"/>
      <c r="BQ89" s="151"/>
      <c r="BR89" s="151"/>
      <c r="BS89" s="151"/>
      <c r="BT89" s="151"/>
      <c r="BU89" s="151"/>
      <c r="BV89" s="151"/>
      <c r="BW89" s="151"/>
      <c r="BX89" s="151"/>
      <c r="BY89" s="151"/>
      <c r="BZ89" s="151"/>
      <c r="CA89" s="151"/>
      <c r="CB89" s="151"/>
      <c r="CC89" s="151"/>
      <c r="CD89" s="151"/>
      <c r="CE89" s="151"/>
      <c r="CF89" s="151"/>
      <c r="CG89" s="151"/>
      <c r="CH89" s="151"/>
      <c r="CI89" s="151"/>
      <c r="CJ89" s="151"/>
      <c r="CK89" s="151"/>
      <c r="CL89" s="151"/>
      <c r="CM89" s="151"/>
      <c r="CN89" s="151"/>
      <c r="CO89" s="151"/>
      <c r="CP89" s="151"/>
      <c r="CQ89" s="70"/>
      <c r="CR89" s="70"/>
      <c r="CS89" s="70"/>
      <c r="CT89" s="70"/>
      <c r="CU89" s="70"/>
      <c r="CV89" s="70"/>
      <c r="CW89" s="70"/>
      <c r="CX89" s="70"/>
      <c r="CY89" s="70"/>
      <c r="CZ89" s="70"/>
      <c r="DA89" s="69"/>
      <c r="DB89" s="69"/>
      <c r="DC89" s="69"/>
      <c r="DD89" s="69"/>
      <c r="DE89" s="69"/>
      <c r="DF89" s="78"/>
      <c r="DG89" s="152"/>
      <c r="DH89" s="72"/>
      <c r="DI89" s="70"/>
      <c r="DJ89" s="70"/>
      <c r="DK89" s="70"/>
      <c r="DL89" s="70"/>
      <c r="DM89" s="70"/>
      <c r="DN89" s="70"/>
      <c r="DO89" s="70"/>
      <c r="DP89" s="70"/>
      <c r="DQ89" s="70"/>
      <c r="DR89" s="70"/>
      <c r="DS89" s="70"/>
      <c r="DT89" s="70"/>
      <c r="DU89" s="70"/>
      <c r="DV89" s="70"/>
      <c r="DW89" s="70"/>
      <c r="DX89" s="70"/>
      <c r="DY89" s="70"/>
      <c r="DZ89" s="69"/>
      <c r="EA89" s="69"/>
      <c r="EB89" s="69"/>
      <c r="EC89" s="69"/>
      <c r="ED89" s="69"/>
      <c r="EE89" s="69"/>
      <c r="EF89" s="69"/>
      <c r="EG89" s="69"/>
    </row>
    <row r="90" spans="1:137" s="46" customFormat="1" ht="12" customHeight="1" x14ac:dyDescent="0.25">
      <c r="A90" s="44"/>
      <c r="B90" s="44"/>
      <c r="C90" s="61"/>
      <c r="D90" s="315"/>
      <c r="E90" s="316"/>
      <c r="F90" s="316"/>
      <c r="G90" s="316"/>
      <c r="H90" s="316"/>
      <c r="I90" s="316"/>
      <c r="J90" s="316"/>
      <c r="K90" s="316"/>
      <c r="L90" s="316"/>
      <c r="M90" s="316"/>
      <c r="N90" s="316"/>
      <c r="O90" s="316"/>
      <c r="P90" s="316"/>
      <c r="Q90" s="316"/>
      <c r="R90" s="316"/>
      <c r="S90" s="316"/>
      <c r="T90" s="316"/>
      <c r="U90" s="316"/>
      <c r="V90" s="316"/>
      <c r="W90" s="316"/>
      <c r="X90" s="316"/>
      <c r="Y90" s="316"/>
      <c r="Z90" s="316"/>
      <c r="AA90" s="317"/>
      <c r="AD90" s="238"/>
      <c r="AE90" s="238"/>
      <c r="AF90" s="238"/>
      <c r="AG90" s="238"/>
      <c r="AH90" s="238"/>
      <c r="AI90" s="238"/>
      <c r="AJ90" s="174"/>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5"/>
      <c r="BY90" s="175"/>
      <c r="BZ90" s="175"/>
      <c r="CA90" s="175"/>
      <c r="CB90" s="175"/>
      <c r="CC90" s="175"/>
      <c r="CD90" s="175"/>
      <c r="CE90" s="175"/>
      <c r="CF90" s="175"/>
      <c r="CG90" s="175"/>
      <c r="CH90" s="175"/>
      <c r="CI90" s="175"/>
      <c r="CJ90" s="175"/>
      <c r="CK90" s="175"/>
      <c r="CL90" s="175"/>
      <c r="CM90" s="175"/>
      <c r="CN90" s="175"/>
      <c r="CO90" s="175"/>
      <c r="CP90" s="176"/>
      <c r="CQ90" s="69"/>
      <c r="CR90" s="171">
        <v>5</v>
      </c>
      <c r="CS90" s="172"/>
      <c r="CT90" s="172"/>
      <c r="CU90" s="172"/>
      <c r="CV90" s="172"/>
      <c r="CW90" s="172"/>
      <c r="CX90" s="172"/>
      <c r="CY90" s="172"/>
      <c r="CZ90" s="172"/>
      <c r="DA90" s="172"/>
      <c r="DB90" s="172"/>
      <c r="DC90" s="173"/>
      <c r="DD90" s="69"/>
      <c r="DE90" s="69"/>
      <c r="DF90" s="177">
        <f>DF88+1</f>
        <v>33</v>
      </c>
      <c r="DG90" s="178"/>
      <c r="DH90" s="179"/>
      <c r="DI90" s="69"/>
      <c r="DJ90" s="180">
        <f>ROUND(AJ90*CR90%,2)</f>
        <v>0</v>
      </c>
      <c r="DK90" s="181"/>
      <c r="DL90" s="181"/>
      <c r="DM90" s="181"/>
      <c r="DN90" s="181"/>
      <c r="DO90" s="181"/>
      <c r="DP90" s="181"/>
      <c r="DQ90" s="181"/>
      <c r="DR90" s="181"/>
      <c r="DS90" s="181"/>
      <c r="DT90" s="181"/>
      <c r="DU90" s="181"/>
      <c r="DV90" s="181"/>
      <c r="DW90" s="181"/>
      <c r="DX90" s="181"/>
      <c r="DY90" s="181"/>
      <c r="DZ90" s="181"/>
      <c r="EA90" s="181"/>
      <c r="EB90" s="181"/>
      <c r="EC90" s="181"/>
      <c r="ED90" s="181"/>
      <c r="EE90" s="181"/>
      <c r="EF90" s="181"/>
      <c r="EG90" s="182"/>
    </row>
    <row r="91" spans="1:137" s="46" customFormat="1" ht="2.25" customHeight="1" x14ac:dyDescent="0.25">
      <c r="A91" s="44"/>
      <c r="B91" s="44"/>
      <c r="C91" s="61"/>
      <c r="D91" s="315"/>
      <c r="E91" s="316"/>
      <c r="F91" s="316"/>
      <c r="G91" s="316"/>
      <c r="H91" s="316"/>
      <c r="I91" s="316"/>
      <c r="J91" s="316"/>
      <c r="K91" s="316"/>
      <c r="L91" s="316"/>
      <c r="M91" s="316"/>
      <c r="N91" s="316"/>
      <c r="O91" s="316"/>
      <c r="P91" s="316"/>
      <c r="Q91" s="316"/>
      <c r="R91" s="316"/>
      <c r="S91" s="316"/>
      <c r="T91" s="316"/>
      <c r="U91" s="316"/>
      <c r="V91" s="316"/>
      <c r="W91" s="316"/>
      <c r="X91" s="316"/>
      <c r="Y91" s="316"/>
      <c r="Z91" s="316"/>
      <c r="AA91" s="317"/>
      <c r="AD91" s="238"/>
      <c r="AE91" s="238"/>
      <c r="AF91" s="238"/>
      <c r="AG91" s="238"/>
      <c r="AH91" s="238"/>
      <c r="AI91" s="238"/>
      <c r="AJ91" s="150"/>
      <c r="AK91" s="150"/>
      <c r="AL91" s="150"/>
      <c r="AM91" s="150"/>
      <c r="AN91" s="150"/>
      <c r="AO91" s="150"/>
      <c r="AP91" s="150"/>
      <c r="AQ91" s="150"/>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1"/>
      <c r="BO91" s="150"/>
      <c r="BP91" s="150"/>
      <c r="BQ91" s="151"/>
      <c r="BR91" s="151"/>
      <c r="BS91" s="151"/>
      <c r="BT91" s="151"/>
      <c r="BU91" s="151"/>
      <c r="BV91" s="151"/>
      <c r="BW91" s="151"/>
      <c r="BX91" s="151"/>
      <c r="BY91" s="151"/>
      <c r="BZ91" s="151"/>
      <c r="CA91" s="151"/>
      <c r="CB91" s="151"/>
      <c r="CC91" s="151"/>
      <c r="CD91" s="151"/>
      <c r="CE91" s="151"/>
      <c r="CF91" s="151"/>
      <c r="CG91" s="151"/>
      <c r="CH91" s="151"/>
      <c r="CI91" s="151"/>
      <c r="CJ91" s="151"/>
      <c r="CK91" s="151"/>
      <c r="CL91" s="151"/>
      <c r="CM91" s="151"/>
      <c r="CN91" s="151"/>
      <c r="CO91" s="151"/>
      <c r="CP91" s="151"/>
      <c r="CQ91" s="70"/>
      <c r="CR91" s="70"/>
      <c r="CS91" s="70"/>
      <c r="CT91" s="70"/>
      <c r="CU91" s="70"/>
      <c r="CV91" s="70"/>
      <c r="CW91" s="70"/>
      <c r="CX91" s="70"/>
      <c r="CY91" s="70"/>
      <c r="CZ91" s="70"/>
      <c r="DA91" s="69"/>
      <c r="DB91" s="69"/>
      <c r="DC91" s="69"/>
      <c r="DD91" s="69"/>
      <c r="DE91" s="69"/>
      <c r="DF91" s="78"/>
      <c r="DG91" s="152"/>
      <c r="DH91" s="72"/>
      <c r="DI91" s="70"/>
      <c r="DJ91" s="70"/>
      <c r="DK91" s="70"/>
      <c r="DL91" s="70"/>
      <c r="DM91" s="70"/>
      <c r="DN91" s="70"/>
      <c r="DO91" s="70"/>
      <c r="DP91" s="70"/>
      <c r="DQ91" s="70"/>
      <c r="DR91" s="70"/>
      <c r="DS91" s="70"/>
      <c r="DT91" s="70"/>
      <c r="DU91" s="70"/>
      <c r="DV91" s="70"/>
      <c r="DW91" s="70"/>
      <c r="DX91" s="70"/>
      <c r="DY91" s="70"/>
      <c r="DZ91" s="69"/>
      <c r="EA91" s="69"/>
      <c r="EB91" s="69"/>
      <c r="EC91" s="69"/>
      <c r="ED91" s="69"/>
      <c r="EE91" s="69"/>
      <c r="EF91" s="69"/>
      <c r="EG91" s="69"/>
    </row>
    <row r="92" spans="1:137" s="46" customFormat="1" ht="12" customHeight="1" x14ac:dyDescent="0.25">
      <c r="A92" s="44"/>
      <c r="B92" s="44"/>
      <c r="C92" s="61"/>
      <c r="D92" s="315"/>
      <c r="E92" s="316"/>
      <c r="F92" s="316"/>
      <c r="G92" s="316"/>
      <c r="H92" s="316"/>
      <c r="I92" s="316"/>
      <c r="J92" s="316"/>
      <c r="K92" s="316"/>
      <c r="L92" s="316"/>
      <c r="M92" s="316"/>
      <c r="N92" s="316"/>
      <c r="O92" s="316"/>
      <c r="P92" s="316"/>
      <c r="Q92" s="316"/>
      <c r="R92" s="316"/>
      <c r="S92" s="316"/>
      <c r="T92" s="316"/>
      <c r="U92" s="316"/>
      <c r="V92" s="316"/>
      <c r="W92" s="316"/>
      <c r="X92" s="316"/>
      <c r="Y92" s="316"/>
      <c r="Z92" s="316"/>
      <c r="AA92" s="317"/>
      <c r="AD92" s="238"/>
      <c r="AE92" s="238"/>
      <c r="AF92" s="238"/>
      <c r="AG92" s="238"/>
      <c r="AH92" s="238"/>
      <c r="AI92" s="238"/>
      <c r="AJ92" s="174"/>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c r="BS92" s="175"/>
      <c r="BT92" s="175"/>
      <c r="BU92" s="175"/>
      <c r="BV92" s="175"/>
      <c r="BW92" s="175"/>
      <c r="BX92" s="175"/>
      <c r="BY92" s="175"/>
      <c r="BZ92" s="175"/>
      <c r="CA92" s="175"/>
      <c r="CB92" s="175"/>
      <c r="CC92" s="175"/>
      <c r="CD92" s="175"/>
      <c r="CE92" s="175"/>
      <c r="CF92" s="175"/>
      <c r="CG92" s="175"/>
      <c r="CH92" s="175"/>
      <c r="CI92" s="175"/>
      <c r="CJ92" s="175"/>
      <c r="CK92" s="175"/>
      <c r="CL92" s="175"/>
      <c r="CM92" s="175"/>
      <c r="CN92" s="175"/>
      <c r="CO92" s="175"/>
      <c r="CP92" s="176"/>
      <c r="CQ92" s="69"/>
      <c r="CR92" s="171">
        <v>10</v>
      </c>
      <c r="CS92" s="172"/>
      <c r="CT92" s="172"/>
      <c r="CU92" s="172"/>
      <c r="CV92" s="172"/>
      <c r="CW92" s="172"/>
      <c r="CX92" s="172"/>
      <c r="CY92" s="172"/>
      <c r="CZ92" s="172"/>
      <c r="DA92" s="172"/>
      <c r="DB92" s="172"/>
      <c r="DC92" s="173"/>
      <c r="DD92" s="69"/>
      <c r="DE92" s="69"/>
      <c r="DF92" s="177">
        <f>DF90+1</f>
        <v>34</v>
      </c>
      <c r="DG92" s="178"/>
      <c r="DH92" s="179"/>
      <c r="DI92" s="69"/>
      <c r="DJ92" s="180">
        <f>ROUND(AJ92*CR92%,2)</f>
        <v>0</v>
      </c>
      <c r="DK92" s="181"/>
      <c r="DL92" s="181"/>
      <c r="DM92" s="181"/>
      <c r="DN92" s="181"/>
      <c r="DO92" s="181"/>
      <c r="DP92" s="181"/>
      <c r="DQ92" s="181"/>
      <c r="DR92" s="181"/>
      <c r="DS92" s="181"/>
      <c r="DT92" s="181"/>
      <c r="DU92" s="181"/>
      <c r="DV92" s="181"/>
      <c r="DW92" s="181"/>
      <c r="DX92" s="181"/>
      <c r="DY92" s="181"/>
      <c r="DZ92" s="181"/>
      <c r="EA92" s="181"/>
      <c r="EB92" s="181"/>
      <c r="EC92" s="181"/>
      <c r="ED92" s="181"/>
      <c r="EE92" s="181"/>
      <c r="EF92" s="181"/>
      <c r="EG92" s="182"/>
    </row>
    <row r="93" spans="1:137" s="46" customFormat="1" ht="2.25" customHeight="1" x14ac:dyDescent="0.25">
      <c r="A93" s="44"/>
      <c r="B93" s="44"/>
      <c r="C93" s="61"/>
      <c r="D93" s="315"/>
      <c r="E93" s="316"/>
      <c r="F93" s="316"/>
      <c r="G93" s="316"/>
      <c r="H93" s="316"/>
      <c r="I93" s="316"/>
      <c r="J93" s="316"/>
      <c r="K93" s="316"/>
      <c r="L93" s="316"/>
      <c r="M93" s="316"/>
      <c r="N93" s="316"/>
      <c r="O93" s="316"/>
      <c r="P93" s="316"/>
      <c r="Q93" s="316"/>
      <c r="R93" s="316"/>
      <c r="S93" s="316"/>
      <c r="T93" s="316"/>
      <c r="U93" s="316"/>
      <c r="V93" s="316"/>
      <c r="W93" s="316"/>
      <c r="X93" s="316"/>
      <c r="Y93" s="316"/>
      <c r="Z93" s="316"/>
      <c r="AA93" s="317"/>
      <c r="AD93" s="238"/>
      <c r="AE93" s="238"/>
      <c r="AF93" s="238"/>
      <c r="AG93" s="238"/>
      <c r="AH93" s="238"/>
      <c r="AI93" s="238"/>
      <c r="AJ93" s="150"/>
      <c r="AK93" s="150"/>
      <c r="AL93" s="150"/>
      <c r="AM93" s="150"/>
      <c r="AN93" s="150"/>
      <c r="AO93" s="150"/>
      <c r="AP93" s="150"/>
      <c r="AQ93" s="150"/>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1"/>
      <c r="BO93" s="150"/>
      <c r="BP93" s="150"/>
      <c r="BQ93" s="151"/>
      <c r="BR93" s="151"/>
      <c r="BS93" s="151"/>
      <c r="BT93" s="151"/>
      <c r="BU93" s="151"/>
      <c r="BV93" s="151"/>
      <c r="BW93" s="151"/>
      <c r="BX93" s="151"/>
      <c r="BY93" s="151"/>
      <c r="BZ93" s="151"/>
      <c r="CA93" s="151"/>
      <c r="CB93" s="151"/>
      <c r="CC93" s="151"/>
      <c r="CD93" s="151"/>
      <c r="CE93" s="151"/>
      <c r="CF93" s="151"/>
      <c r="CG93" s="151"/>
      <c r="CH93" s="151"/>
      <c r="CI93" s="151"/>
      <c r="CJ93" s="151"/>
      <c r="CK93" s="151"/>
      <c r="CL93" s="151"/>
      <c r="CM93" s="151"/>
      <c r="CN93" s="151"/>
      <c r="CO93" s="151"/>
      <c r="CP93" s="151"/>
      <c r="CQ93" s="70"/>
      <c r="CR93" s="70"/>
      <c r="CS93" s="70"/>
      <c r="CT93" s="70"/>
      <c r="CU93" s="70"/>
      <c r="CV93" s="70"/>
      <c r="CW93" s="70"/>
      <c r="CX93" s="70"/>
      <c r="CY93" s="70"/>
      <c r="CZ93" s="70"/>
      <c r="DA93" s="69"/>
      <c r="DB93" s="69"/>
      <c r="DC93" s="69"/>
      <c r="DD93" s="69"/>
      <c r="DE93" s="69"/>
      <c r="DF93" s="78"/>
      <c r="DG93" s="152"/>
      <c r="DH93" s="72"/>
      <c r="DI93" s="70"/>
      <c r="DJ93" s="70"/>
      <c r="DK93" s="70"/>
      <c r="DL93" s="70"/>
      <c r="DM93" s="70"/>
      <c r="DN93" s="70"/>
      <c r="DO93" s="70"/>
      <c r="DP93" s="70"/>
      <c r="DQ93" s="70"/>
      <c r="DR93" s="70"/>
      <c r="DS93" s="70"/>
      <c r="DT93" s="70"/>
      <c r="DU93" s="70"/>
      <c r="DV93" s="70"/>
      <c r="DW93" s="70"/>
      <c r="DX93" s="70"/>
      <c r="DY93" s="70"/>
      <c r="DZ93" s="69"/>
      <c r="EA93" s="69"/>
      <c r="EB93" s="69"/>
      <c r="EC93" s="69"/>
      <c r="ED93" s="69"/>
      <c r="EE93" s="69"/>
      <c r="EF93" s="69"/>
      <c r="EG93" s="69"/>
    </row>
    <row r="94" spans="1:137" s="46" customFormat="1" ht="12" customHeight="1" x14ac:dyDescent="0.25">
      <c r="A94" s="44"/>
      <c r="B94" s="44"/>
      <c r="C94" s="61"/>
      <c r="D94" s="315"/>
      <c r="E94" s="316"/>
      <c r="F94" s="316"/>
      <c r="G94" s="316"/>
      <c r="H94" s="316"/>
      <c r="I94" s="316"/>
      <c r="J94" s="316"/>
      <c r="K94" s="316"/>
      <c r="L94" s="316"/>
      <c r="M94" s="316"/>
      <c r="N94" s="316"/>
      <c r="O94" s="316"/>
      <c r="P94" s="316"/>
      <c r="Q94" s="316"/>
      <c r="R94" s="316"/>
      <c r="S94" s="316"/>
      <c r="T94" s="316"/>
      <c r="U94" s="316"/>
      <c r="V94" s="316"/>
      <c r="W94" s="316"/>
      <c r="X94" s="316"/>
      <c r="Y94" s="316"/>
      <c r="Z94" s="316"/>
      <c r="AA94" s="317"/>
      <c r="AD94" s="238"/>
      <c r="AE94" s="238"/>
      <c r="AF94" s="238"/>
      <c r="AG94" s="238"/>
      <c r="AH94" s="238"/>
      <c r="AI94" s="238"/>
      <c r="AJ94" s="174"/>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c r="BZ94" s="175"/>
      <c r="CA94" s="175"/>
      <c r="CB94" s="175"/>
      <c r="CC94" s="175"/>
      <c r="CD94" s="175"/>
      <c r="CE94" s="175"/>
      <c r="CF94" s="175"/>
      <c r="CG94" s="175"/>
      <c r="CH94" s="175"/>
      <c r="CI94" s="175"/>
      <c r="CJ94" s="175"/>
      <c r="CK94" s="175"/>
      <c r="CL94" s="175"/>
      <c r="CM94" s="175"/>
      <c r="CN94" s="175"/>
      <c r="CO94" s="175"/>
      <c r="CP94" s="176"/>
      <c r="CQ94" s="69"/>
      <c r="CR94" s="171">
        <v>16</v>
      </c>
      <c r="CS94" s="172"/>
      <c r="CT94" s="172"/>
      <c r="CU94" s="172"/>
      <c r="CV94" s="172"/>
      <c r="CW94" s="172"/>
      <c r="CX94" s="172"/>
      <c r="CY94" s="172"/>
      <c r="CZ94" s="172"/>
      <c r="DA94" s="172"/>
      <c r="DB94" s="172"/>
      <c r="DC94" s="173"/>
      <c r="DD94" s="69"/>
      <c r="DE94" s="69"/>
      <c r="DF94" s="177">
        <f>DF92+1</f>
        <v>35</v>
      </c>
      <c r="DG94" s="178"/>
      <c r="DH94" s="179"/>
      <c r="DI94" s="69"/>
      <c r="DJ94" s="180">
        <f>ROUND(AJ94*CR94%,2)</f>
        <v>0</v>
      </c>
      <c r="DK94" s="181"/>
      <c r="DL94" s="181"/>
      <c r="DM94" s="181"/>
      <c r="DN94" s="181"/>
      <c r="DO94" s="181"/>
      <c r="DP94" s="181"/>
      <c r="DQ94" s="181"/>
      <c r="DR94" s="181"/>
      <c r="DS94" s="181"/>
      <c r="DT94" s="181"/>
      <c r="DU94" s="181"/>
      <c r="DV94" s="181"/>
      <c r="DW94" s="181"/>
      <c r="DX94" s="181"/>
      <c r="DY94" s="181"/>
      <c r="DZ94" s="181"/>
      <c r="EA94" s="181"/>
      <c r="EB94" s="181"/>
      <c r="EC94" s="181"/>
      <c r="ED94" s="181"/>
      <c r="EE94" s="181"/>
      <c r="EF94" s="181"/>
      <c r="EG94" s="182"/>
    </row>
    <row r="95" spans="1:137" s="46" customFormat="1" ht="2.25" customHeight="1" x14ac:dyDescent="0.25">
      <c r="A95" s="44"/>
      <c r="B95" s="44"/>
      <c r="C95" s="61"/>
      <c r="D95" s="315"/>
      <c r="E95" s="316"/>
      <c r="F95" s="316"/>
      <c r="G95" s="316"/>
      <c r="H95" s="316"/>
      <c r="I95" s="316"/>
      <c r="J95" s="316"/>
      <c r="K95" s="316"/>
      <c r="L95" s="316"/>
      <c r="M95" s="316"/>
      <c r="N95" s="316"/>
      <c r="O95" s="316"/>
      <c r="P95" s="316"/>
      <c r="Q95" s="316"/>
      <c r="R95" s="316"/>
      <c r="S95" s="316"/>
      <c r="T95" s="316"/>
      <c r="U95" s="316"/>
      <c r="V95" s="316"/>
      <c r="W95" s="316"/>
      <c r="X95" s="316"/>
      <c r="Y95" s="316"/>
      <c r="Z95" s="316"/>
      <c r="AA95" s="317"/>
      <c r="AD95" s="238"/>
      <c r="AE95" s="238"/>
      <c r="AF95" s="238"/>
      <c r="AG95" s="238"/>
      <c r="AH95" s="238"/>
      <c r="AI95" s="238"/>
      <c r="AJ95" s="150"/>
      <c r="AK95" s="150"/>
      <c r="AL95" s="150"/>
      <c r="AM95" s="150"/>
      <c r="AN95" s="150"/>
      <c r="AO95" s="150"/>
      <c r="AP95" s="150"/>
      <c r="AQ95" s="150"/>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1"/>
      <c r="BO95" s="150"/>
      <c r="BP95" s="150"/>
      <c r="BQ95" s="151"/>
      <c r="BR95" s="151"/>
      <c r="BS95" s="151"/>
      <c r="BT95" s="151"/>
      <c r="BU95" s="151"/>
      <c r="BV95" s="151"/>
      <c r="BW95" s="151"/>
      <c r="BX95" s="151"/>
      <c r="BY95" s="151"/>
      <c r="BZ95" s="151"/>
      <c r="CA95" s="151"/>
      <c r="CB95" s="151"/>
      <c r="CC95" s="151"/>
      <c r="CD95" s="151"/>
      <c r="CE95" s="151"/>
      <c r="CF95" s="151"/>
      <c r="CG95" s="151"/>
      <c r="CH95" s="151"/>
      <c r="CI95" s="151"/>
      <c r="CJ95" s="151"/>
      <c r="CK95" s="151"/>
      <c r="CL95" s="151"/>
      <c r="CM95" s="151"/>
      <c r="CN95" s="151"/>
      <c r="CO95" s="151"/>
      <c r="CP95" s="151"/>
      <c r="CQ95" s="70"/>
      <c r="CR95" s="70"/>
      <c r="CS95" s="70"/>
      <c r="CT95" s="70"/>
      <c r="CU95" s="70"/>
      <c r="CV95" s="70"/>
      <c r="CW95" s="70"/>
      <c r="CX95" s="70"/>
      <c r="CY95" s="70"/>
      <c r="CZ95" s="70"/>
      <c r="DA95" s="69"/>
      <c r="DB95" s="69"/>
      <c r="DC95" s="69"/>
      <c r="DD95" s="69"/>
      <c r="DE95" s="69"/>
      <c r="DF95" s="78"/>
      <c r="DG95" s="152"/>
      <c r="DH95" s="72"/>
      <c r="DI95" s="70"/>
      <c r="DJ95" s="70"/>
      <c r="DK95" s="70"/>
      <c r="DL95" s="70"/>
      <c r="DM95" s="70"/>
      <c r="DN95" s="70"/>
      <c r="DO95" s="70"/>
      <c r="DP95" s="70"/>
      <c r="DQ95" s="70"/>
      <c r="DR95" s="70"/>
      <c r="DS95" s="70"/>
      <c r="DT95" s="70"/>
      <c r="DU95" s="70"/>
      <c r="DV95" s="70"/>
      <c r="DW95" s="70"/>
      <c r="DX95" s="70"/>
      <c r="DY95" s="70"/>
      <c r="DZ95" s="69"/>
      <c r="EA95" s="69"/>
      <c r="EB95" s="69"/>
      <c r="EC95" s="69"/>
      <c r="ED95" s="69"/>
      <c r="EE95" s="69"/>
      <c r="EF95" s="69"/>
      <c r="EG95" s="69"/>
    </row>
    <row r="96" spans="1:137" s="46" customFormat="1" ht="12" customHeight="1" x14ac:dyDescent="0.25">
      <c r="A96" s="44"/>
      <c r="B96" s="44"/>
      <c r="C96" s="61"/>
      <c r="D96" s="315"/>
      <c r="E96" s="316"/>
      <c r="F96" s="316"/>
      <c r="G96" s="316"/>
      <c r="H96" s="316"/>
      <c r="I96" s="316"/>
      <c r="J96" s="316"/>
      <c r="K96" s="316"/>
      <c r="L96" s="316"/>
      <c r="M96" s="316"/>
      <c r="N96" s="316"/>
      <c r="O96" s="316"/>
      <c r="P96" s="316"/>
      <c r="Q96" s="316"/>
      <c r="R96" s="316"/>
      <c r="S96" s="316"/>
      <c r="T96" s="316"/>
      <c r="U96" s="316"/>
      <c r="V96" s="316"/>
      <c r="W96" s="316"/>
      <c r="X96" s="316"/>
      <c r="Y96" s="316"/>
      <c r="Z96" s="316"/>
      <c r="AA96" s="317"/>
      <c r="AD96" s="238"/>
      <c r="AE96" s="238"/>
      <c r="AF96" s="238"/>
      <c r="AG96" s="238"/>
      <c r="AH96" s="238"/>
      <c r="AI96" s="238"/>
      <c r="AJ96" s="174"/>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5"/>
      <c r="BW96" s="175"/>
      <c r="BX96" s="175"/>
      <c r="BY96" s="175"/>
      <c r="BZ96" s="175"/>
      <c r="CA96" s="175"/>
      <c r="CB96" s="175"/>
      <c r="CC96" s="175"/>
      <c r="CD96" s="175"/>
      <c r="CE96" s="175"/>
      <c r="CF96" s="175"/>
      <c r="CG96" s="175"/>
      <c r="CH96" s="175"/>
      <c r="CI96" s="175"/>
      <c r="CJ96" s="175"/>
      <c r="CK96" s="175"/>
      <c r="CL96" s="175"/>
      <c r="CM96" s="175"/>
      <c r="CN96" s="175"/>
      <c r="CO96" s="175"/>
      <c r="CP96" s="176"/>
      <c r="CQ96" s="69"/>
      <c r="CR96" s="171">
        <v>20</v>
      </c>
      <c r="CS96" s="172"/>
      <c r="CT96" s="172"/>
      <c r="CU96" s="172"/>
      <c r="CV96" s="172"/>
      <c r="CW96" s="172"/>
      <c r="CX96" s="172"/>
      <c r="CY96" s="172"/>
      <c r="CZ96" s="172"/>
      <c r="DA96" s="172"/>
      <c r="DB96" s="172"/>
      <c r="DC96" s="173"/>
      <c r="DD96" s="69"/>
      <c r="DE96" s="69"/>
      <c r="DF96" s="177">
        <f>DF94+1</f>
        <v>36</v>
      </c>
      <c r="DG96" s="178"/>
      <c r="DH96" s="179"/>
      <c r="DI96" s="69"/>
      <c r="DJ96" s="180">
        <f>ROUND(AJ96*CR96%,2)</f>
        <v>0</v>
      </c>
      <c r="DK96" s="181"/>
      <c r="DL96" s="181"/>
      <c r="DM96" s="181"/>
      <c r="DN96" s="181"/>
      <c r="DO96" s="181"/>
      <c r="DP96" s="181"/>
      <c r="DQ96" s="181"/>
      <c r="DR96" s="181"/>
      <c r="DS96" s="181"/>
      <c r="DT96" s="181"/>
      <c r="DU96" s="181"/>
      <c r="DV96" s="181"/>
      <c r="DW96" s="181"/>
      <c r="DX96" s="181"/>
      <c r="DY96" s="181"/>
      <c r="DZ96" s="181"/>
      <c r="EA96" s="181"/>
      <c r="EB96" s="181"/>
      <c r="EC96" s="181"/>
      <c r="ED96" s="181"/>
      <c r="EE96" s="181"/>
      <c r="EF96" s="181"/>
      <c r="EG96" s="182"/>
    </row>
    <row r="97" spans="1:140" s="46" customFormat="1" ht="2.25" customHeight="1" x14ac:dyDescent="0.25">
      <c r="A97" s="44"/>
      <c r="B97" s="44"/>
      <c r="C97" s="61"/>
      <c r="D97" s="315"/>
      <c r="E97" s="316"/>
      <c r="F97" s="316"/>
      <c r="G97" s="316"/>
      <c r="H97" s="316"/>
      <c r="I97" s="316"/>
      <c r="J97" s="316"/>
      <c r="K97" s="316"/>
      <c r="L97" s="316"/>
      <c r="M97" s="316"/>
      <c r="N97" s="316"/>
      <c r="O97" s="316"/>
      <c r="P97" s="316"/>
      <c r="Q97" s="316"/>
      <c r="R97" s="316"/>
      <c r="S97" s="316"/>
      <c r="T97" s="316"/>
      <c r="U97" s="316"/>
      <c r="V97" s="316"/>
      <c r="W97" s="316"/>
      <c r="X97" s="316"/>
      <c r="Y97" s="316"/>
      <c r="Z97" s="316"/>
      <c r="AA97" s="317"/>
      <c r="AB97" s="66"/>
      <c r="AC97" s="66"/>
      <c r="AD97" s="66"/>
      <c r="AE97" s="66"/>
      <c r="AF97" s="62"/>
      <c r="AG97" s="62"/>
      <c r="AH97" s="62"/>
      <c r="AI97" s="62"/>
      <c r="AJ97" s="130"/>
      <c r="AK97" s="130"/>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c r="BZ97" s="130"/>
      <c r="CA97" s="130"/>
      <c r="CB97" s="130"/>
      <c r="CC97" s="130"/>
      <c r="CD97" s="130"/>
      <c r="CE97" s="130"/>
      <c r="CF97" s="130"/>
      <c r="CG97" s="130"/>
      <c r="CH97" s="130"/>
      <c r="CI97" s="130"/>
      <c r="CJ97" s="130"/>
      <c r="CK97" s="130"/>
      <c r="CL97" s="130"/>
      <c r="CM97" s="130"/>
      <c r="CN97" s="130"/>
      <c r="CO97" s="130"/>
      <c r="CP97" s="130"/>
      <c r="CQ97" s="62"/>
      <c r="CR97" s="62"/>
      <c r="CS97" s="62"/>
      <c r="CT97" s="62"/>
      <c r="CU97" s="62"/>
      <c r="CV97" s="62"/>
      <c r="CW97" s="62"/>
      <c r="CX97" s="62"/>
      <c r="CY97" s="62"/>
      <c r="CZ97" s="62"/>
      <c r="DD97" s="62"/>
      <c r="DE97" s="62"/>
      <c r="DF97" s="62"/>
      <c r="DG97" s="62"/>
      <c r="DH97" s="62"/>
      <c r="DI97" s="62"/>
      <c r="DJ97" s="62"/>
      <c r="DK97" s="62"/>
      <c r="DL97" s="62"/>
      <c r="DM97" s="62"/>
      <c r="DN97" s="62"/>
      <c r="DO97" s="62"/>
      <c r="DP97" s="62"/>
      <c r="DQ97" s="62"/>
      <c r="DR97" s="62"/>
      <c r="DS97" s="62"/>
      <c r="DT97" s="62"/>
      <c r="DU97" s="62"/>
      <c r="DV97" s="62"/>
      <c r="DW97" s="62"/>
      <c r="EH97" s="61"/>
      <c r="EI97" s="66"/>
      <c r="EJ97" s="64"/>
    </row>
    <row r="98" spans="1:140" s="86" customFormat="1" ht="15" customHeight="1" x14ac:dyDescent="0.2">
      <c r="A98" s="67"/>
      <c r="B98" s="67"/>
      <c r="C98" s="78"/>
      <c r="D98" s="318"/>
      <c r="E98" s="319"/>
      <c r="F98" s="319"/>
      <c r="G98" s="319"/>
      <c r="H98" s="319"/>
      <c r="I98" s="319"/>
      <c r="J98" s="319"/>
      <c r="K98" s="319"/>
      <c r="L98" s="319"/>
      <c r="M98" s="319"/>
      <c r="N98" s="319"/>
      <c r="O98" s="319"/>
      <c r="P98" s="319"/>
      <c r="Q98" s="319"/>
      <c r="R98" s="319"/>
      <c r="S98" s="319"/>
      <c r="T98" s="319"/>
      <c r="U98" s="319"/>
      <c r="V98" s="319"/>
      <c r="W98" s="319"/>
      <c r="X98" s="319"/>
      <c r="Y98" s="319"/>
      <c r="Z98" s="319"/>
      <c r="AA98" s="320"/>
      <c r="AD98" s="235" t="str">
        <f>"TOPLAM ("&amp;DF86&amp;"+"&amp;DF90&amp;"+"&amp;DF92&amp;"+"&amp;DF94&amp;"+"&amp;DF96&amp;")  "</f>
        <v xml:space="preserve">TOPLAM (31+33+34+35+36)  </v>
      </c>
      <c r="AE98" s="236"/>
      <c r="AF98" s="236"/>
      <c r="AG98" s="236"/>
      <c r="AH98" s="236"/>
      <c r="AI98" s="236"/>
      <c r="AJ98" s="236"/>
      <c r="AK98" s="236"/>
      <c r="AL98" s="236"/>
      <c r="AM98" s="236"/>
      <c r="AN98" s="236"/>
      <c r="AO98" s="236"/>
      <c r="AP98" s="236"/>
      <c r="AQ98" s="236"/>
      <c r="AR98" s="236"/>
      <c r="AS98" s="236"/>
      <c r="AT98" s="236"/>
      <c r="AU98" s="236"/>
      <c r="AV98" s="236"/>
      <c r="AW98" s="236"/>
      <c r="AX98" s="236"/>
      <c r="AY98" s="236"/>
      <c r="AZ98" s="236"/>
      <c r="BA98" s="236"/>
      <c r="BB98" s="236"/>
      <c r="BC98" s="236"/>
      <c r="BD98" s="236"/>
      <c r="BE98" s="236"/>
      <c r="BF98" s="236"/>
      <c r="BG98" s="236"/>
      <c r="BH98" s="236"/>
      <c r="BI98" s="236"/>
      <c r="BJ98" s="236"/>
      <c r="BK98" s="236"/>
      <c r="BL98" s="236"/>
      <c r="BM98" s="236"/>
      <c r="BN98" s="236"/>
      <c r="BO98" s="236"/>
      <c r="BP98" s="236"/>
      <c r="BQ98" s="236"/>
      <c r="BR98" s="236"/>
      <c r="BS98" s="236"/>
      <c r="BT98" s="236"/>
      <c r="BU98" s="236"/>
      <c r="BV98" s="236"/>
      <c r="BW98" s="236"/>
      <c r="BX98" s="236"/>
      <c r="BY98" s="236"/>
      <c r="BZ98" s="236"/>
      <c r="CA98" s="236"/>
      <c r="CB98" s="236"/>
      <c r="CC98" s="236"/>
      <c r="CD98" s="236"/>
      <c r="CE98" s="236"/>
      <c r="CF98" s="236"/>
      <c r="CG98" s="236"/>
      <c r="CH98" s="236"/>
      <c r="CI98" s="236"/>
      <c r="CJ98" s="236"/>
      <c r="CK98" s="236"/>
      <c r="CL98" s="236"/>
      <c r="CM98" s="236"/>
      <c r="CN98" s="236"/>
      <c r="CO98" s="236"/>
      <c r="CP98" s="236"/>
      <c r="CQ98" s="236"/>
      <c r="CR98" s="236"/>
      <c r="CS98" s="236"/>
      <c r="CT98" s="236"/>
      <c r="CU98" s="236"/>
      <c r="CV98" s="236"/>
      <c r="CW98" s="236"/>
      <c r="CX98" s="237"/>
      <c r="DA98" s="321">
        <f>DF96+1</f>
        <v>37</v>
      </c>
      <c r="DB98" s="322"/>
      <c r="DC98" s="323"/>
      <c r="DE98" s="299">
        <f>SUM(DJ86:EG96)</f>
        <v>0</v>
      </c>
      <c r="DF98" s="300"/>
      <c r="DG98" s="300"/>
      <c r="DH98" s="300"/>
      <c r="DI98" s="300"/>
      <c r="DJ98" s="300"/>
      <c r="DK98" s="300"/>
      <c r="DL98" s="300"/>
      <c r="DM98" s="300"/>
      <c r="DN98" s="300"/>
      <c r="DO98" s="300"/>
      <c r="DP98" s="300"/>
      <c r="DQ98" s="300"/>
      <c r="DR98" s="300"/>
      <c r="DS98" s="300"/>
      <c r="DT98" s="300"/>
      <c r="DU98" s="300"/>
      <c r="DV98" s="300"/>
      <c r="DW98" s="300"/>
      <c r="DX98" s="300"/>
      <c r="DY98" s="300"/>
      <c r="DZ98" s="300"/>
      <c r="EA98" s="300"/>
      <c r="EB98" s="300"/>
      <c r="EC98" s="300"/>
      <c r="ED98" s="300"/>
      <c r="EE98" s="300"/>
      <c r="EF98" s="300"/>
      <c r="EG98" s="301"/>
    </row>
    <row r="99" spans="1:140" s="83" customFormat="1" ht="3.75" customHeight="1" x14ac:dyDescent="0.25">
      <c r="A99" s="82"/>
      <c r="B99" s="82"/>
      <c r="C99" s="61"/>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c r="BI99" s="73"/>
      <c r="BJ99" s="73"/>
      <c r="BK99" s="73"/>
      <c r="BL99" s="73"/>
      <c r="BM99" s="73"/>
      <c r="BN99" s="73"/>
      <c r="BO99" s="73"/>
      <c r="BP99" s="73"/>
      <c r="BQ99" s="73"/>
      <c r="BR99" s="73"/>
      <c r="BS99" s="73"/>
      <c r="BT99" s="73"/>
      <c r="BU99" s="73"/>
      <c r="BV99" s="73"/>
      <c r="BW99" s="73"/>
      <c r="BX99" s="73"/>
      <c r="BY99" s="73"/>
      <c r="BZ99" s="73"/>
      <c r="CA99" s="73"/>
      <c r="CB99" s="73"/>
      <c r="CC99" s="73"/>
      <c r="CD99" s="73"/>
      <c r="CE99" s="73"/>
      <c r="CF99" s="73"/>
      <c r="CG99" s="73"/>
      <c r="CH99" s="73"/>
      <c r="CI99" s="73"/>
      <c r="CJ99" s="73"/>
      <c r="CK99" s="73"/>
      <c r="CM99" s="65"/>
      <c r="CN99" s="65"/>
    </row>
    <row r="100" spans="1:140" s="86" customFormat="1" ht="22.5" customHeight="1" x14ac:dyDescent="0.2">
      <c r="A100" s="67"/>
      <c r="B100" s="67"/>
      <c r="C100" s="78"/>
      <c r="D100" s="302" t="str">
        <f>"HESAPLANAN KATMA DEĞER VERGİSİ TOPLAMI ("&amp;CO67&amp;"+"&amp;CX78&amp;"+"&amp;CX80&amp;"+"&amp;CX82&amp;"+"&amp;DA98&amp;")    "</f>
        <v xml:space="preserve">HESAPLANAN KATMA DEĞER VERGİSİ TOPLAMI (27+28+29+30+37)    </v>
      </c>
      <c r="E100" s="303"/>
      <c r="F100" s="303"/>
      <c r="G100" s="303"/>
      <c r="H100" s="303"/>
      <c r="I100" s="303"/>
      <c r="J100" s="303"/>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4"/>
      <c r="CM100" s="67"/>
      <c r="CN100" s="67"/>
      <c r="CO100" s="200">
        <f>DA98+1</f>
        <v>38</v>
      </c>
      <c r="CP100" s="201"/>
      <c r="CQ100" s="202"/>
      <c r="CS100" s="305">
        <f>DJ67+DB78+DB82+DE98</f>
        <v>0</v>
      </c>
      <c r="CT100" s="306"/>
      <c r="CU100" s="306"/>
      <c r="CV100" s="306"/>
      <c r="CW100" s="306"/>
      <c r="CX100" s="306"/>
      <c r="CY100" s="306"/>
      <c r="CZ100" s="306"/>
      <c r="DA100" s="306"/>
      <c r="DB100" s="306"/>
      <c r="DC100" s="306"/>
      <c r="DD100" s="306"/>
      <c r="DE100" s="306"/>
      <c r="DF100" s="306"/>
      <c r="DG100" s="306"/>
      <c r="DH100" s="306"/>
      <c r="DI100" s="306"/>
      <c r="DJ100" s="306"/>
      <c r="DK100" s="306"/>
      <c r="DL100" s="306"/>
      <c r="DM100" s="306"/>
      <c r="DN100" s="306"/>
      <c r="DO100" s="306"/>
      <c r="DP100" s="306"/>
      <c r="DQ100" s="306"/>
      <c r="DR100" s="306"/>
      <c r="DS100" s="306"/>
      <c r="DT100" s="306"/>
      <c r="DU100" s="306"/>
      <c r="DV100" s="306"/>
      <c r="DW100" s="306"/>
      <c r="DX100" s="306"/>
      <c r="DY100" s="306"/>
      <c r="DZ100" s="306"/>
      <c r="EA100" s="306"/>
      <c r="EB100" s="306"/>
      <c r="EC100" s="306"/>
      <c r="ED100" s="306"/>
      <c r="EE100" s="306"/>
      <c r="EF100" s="306"/>
      <c r="EG100" s="307"/>
    </row>
    <row r="101" spans="1:140" s="46" customFormat="1" ht="3.75" customHeight="1" x14ac:dyDescent="0.25">
      <c r="O101" s="87"/>
      <c r="P101" s="87"/>
      <c r="Q101" s="87"/>
      <c r="R101" s="87"/>
      <c r="S101" s="87"/>
      <c r="T101" s="87"/>
    </row>
    <row r="102" spans="1:140" s="46" customFormat="1" ht="15.75" x14ac:dyDescent="0.25">
      <c r="A102" s="44"/>
      <c r="B102" s="44"/>
      <c r="C102" s="45"/>
      <c r="D102" s="278" t="s">
        <v>43</v>
      </c>
      <c r="E102" s="192"/>
      <c r="F102" s="192"/>
      <c r="G102" s="192"/>
      <c r="H102" s="192"/>
      <c r="I102" s="192"/>
      <c r="J102" s="192"/>
      <c r="K102" s="192"/>
      <c r="L102" s="192"/>
      <c r="M102" s="192"/>
      <c r="N102" s="192"/>
      <c r="O102" s="192"/>
      <c r="P102" s="192"/>
      <c r="Q102" s="192"/>
      <c r="R102" s="192" t="s">
        <v>81</v>
      </c>
      <c r="S102" s="192"/>
      <c r="T102" s="192"/>
      <c r="U102" s="192"/>
      <c r="V102" s="192"/>
      <c r="W102" s="192"/>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c r="BC102" s="192"/>
      <c r="BD102" s="192"/>
      <c r="BE102" s="192"/>
      <c r="BF102" s="192"/>
      <c r="BG102" s="192"/>
      <c r="BH102" s="192"/>
      <c r="BI102" s="192"/>
      <c r="BJ102" s="192"/>
      <c r="BK102" s="192"/>
      <c r="BL102" s="192"/>
      <c r="BM102" s="192"/>
      <c r="BN102" s="192"/>
      <c r="BO102" s="192"/>
      <c r="BP102" s="192"/>
      <c r="BQ102" s="192"/>
      <c r="BR102" s="192"/>
      <c r="BS102" s="192"/>
      <c r="BT102" s="192"/>
      <c r="BU102" s="192"/>
      <c r="BV102" s="192"/>
      <c r="BW102" s="192"/>
      <c r="BX102" s="192"/>
      <c r="BY102" s="192"/>
      <c r="BZ102" s="192"/>
      <c r="CA102" s="192"/>
      <c r="CB102" s="192"/>
      <c r="CC102" s="192"/>
      <c r="CD102" s="192"/>
      <c r="CE102" s="192"/>
      <c r="CF102" s="192"/>
      <c r="CG102" s="192"/>
      <c r="CH102" s="192"/>
      <c r="CI102" s="192"/>
      <c r="CJ102" s="192"/>
      <c r="CK102" s="192"/>
      <c r="CL102" s="192"/>
      <c r="CM102" s="192"/>
      <c r="CN102" s="192"/>
      <c r="CO102" s="192"/>
      <c r="CP102" s="192"/>
      <c r="CQ102" s="192"/>
      <c r="CR102" s="192"/>
      <c r="CS102" s="192"/>
      <c r="CT102" s="192"/>
      <c r="CU102" s="192"/>
      <c r="CV102" s="192"/>
      <c r="CW102" s="192"/>
      <c r="CX102" s="192"/>
      <c r="CY102" s="192"/>
      <c r="CZ102" s="192"/>
      <c r="DA102" s="192"/>
      <c r="DB102" s="192"/>
      <c r="DC102" s="192"/>
      <c r="DD102" s="192"/>
      <c r="DE102" s="192"/>
      <c r="DF102" s="192"/>
      <c r="DG102" s="192"/>
      <c r="DH102" s="192"/>
      <c r="DI102" s="192"/>
      <c r="DJ102" s="192"/>
      <c r="DK102" s="192"/>
      <c r="DL102" s="192"/>
      <c r="DM102" s="192"/>
      <c r="DN102" s="192"/>
      <c r="DO102" s="192"/>
      <c r="DP102" s="192"/>
      <c r="DQ102" s="192"/>
      <c r="DR102" s="192"/>
      <c r="DS102" s="192"/>
      <c r="DT102" s="192"/>
      <c r="DU102" s="192"/>
      <c r="DV102" s="192"/>
      <c r="DW102" s="192"/>
      <c r="DX102" s="192"/>
      <c r="DY102" s="192"/>
      <c r="DZ102" s="192"/>
      <c r="EA102" s="192"/>
      <c r="EB102" s="192"/>
      <c r="EC102" s="192"/>
      <c r="ED102" s="192"/>
      <c r="EE102" s="192"/>
      <c r="EF102" s="192"/>
      <c r="EG102" s="193"/>
    </row>
    <row r="103" spans="1:140" s="46" customFormat="1" ht="3.75" customHeight="1" x14ac:dyDescent="0.25">
      <c r="A103" s="44"/>
      <c r="B103" s="44"/>
      <c r="C103" s="61"/>
      <c r="D103" s="61"/>
      <c r="E103" s="66"/>
      <c r="F103" s="64"/>
      <c r="G103" s="64"/>
      <c r="H103" s="64"/>
      <c r="I103" s="64"/>
      <c r="J103" s="62"/>
      <c r="K103" s="62"/>
      <c r="L103" s="141"/>
      <c r="M103" s="65"/>
      <c r="N103" s="65"/>
      <c r="O103" s="65"/>
      <c r="P103" s="65"/>
      <c r="Q103" s="65"/>
      <c r="R103" s="65"/>
      <c r="S103" s="65"/>
      <c r="T103" s="65"/>
      <c r="U103" s="65"/>
      <c r="V103" s="65"/>
      <c r="W103" s="66"/>
      <c r="X103" s="66"/>
      <c r="Y103" s="66"/>
      <c r="Z103" s="66"/>
      <c r="AA103" s="66"/>
      <c r="AB103" s="66"/>
      <c r="AC103" s="66"/>
      <c r="AD103" s="66"/>
      <c r="AE103" s="66"/>
      <c r="AF103" s="66"/>
      <c r="AG103" s="66"/>
      <c r="AH103" s="66"/>
      <c r="AI103" s="66"/>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row>
    <row r="104" spans="1:140" s="81" customFormat="1" ht="17.25" customHeight="1" x14ac:dyDescent="0.2">
      <c r="C104" s="85"/>
      <c r="D104" s="223" t="s">
        <v>82</v>
      </c>
      <c r="E104" s="224"/>
      <c r="F104" s="224"/>
      <c r="G104" s="224"/>
      <c r="H104" s="224"/>
      <c r="I104" s="224"/>
      <c r="J104" s="224"/>
      <c r="K104" s="224"/>
      <c r="L104" s="225"/>
      <c r="M104" s="88"/>
      <c r="O104" s="203" t="s">
        <v>208</v>
      </c>
      <c r="P104" s="204"/>
      <c r="Q104" s="204"/>
      <c r="R104" s="204"/>
      <c r="S104" s="204"/>
      <c r="T104" s="204"/>
      <c r="U104" s="204"/>
      <c r="V104" s="204"/>
      <c r="W104" s="204"/>
      <c r="X104" s="204"/>
      <c r="Y104" s="204"/>
      <c r="Z104" s="204"/>
      <c r="AA104" s="205"/>
      <c r="AD104" s="186" t="s">
        <v>127</v>
      </c>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c r="BC104" s="187"/>
      <c r="BD104" s="187"/>
      <c r="BE104" s="187"/>
      <c r="BF104" s="187"/>
      <c r="BG104" s="187"/>
      <c r="BH104" s="187"/>
      <c r="BI104" s="187"/>
      <c r="BJ104" s="187"/>
      <c r="BK104" s="187"/>
      <c r="BL104" s="187"/>
      <c r="BM104" s="187"/>
      <c r="BN104" s="187"/>
      <c r="BO104" s="187"/>
      <c r="BP104" s="187"/>
      <c r="BQ104" s="187"/>
      <c r="BR104" s="187"/>
      <c r="BS104" s="187"/>
      <c r="BT104" s="187"/>
      <c r="BU104" s="187"/>
      <c r="BV104" s="187"/>
      <c r="BW104" s="187"/>
      <c r="BX104" s="187"/>
      <c r="BY104" s="187"/>
      <c r="BZ104" s="187"/>
      <c r="CA104" s="187"/>
      <c r="CB104" s="187"/>
      <c r="CC104" s="187"/>
      <c r="CD104" s="187"/>
      <c r="CE104" s="187"/>
      <c r="CF104" s="187"/>
      <c r="CG104" s="187"/>
      <c r="CH104" s="187"/>
      <c r="CI104" s="187"/>
      <c r="CJ104" s="187"/>
      <c r="CK104" s="187"/>
      <c r="CL104" s="187"/>
      <c r="CM104" s="187"/>
      <c r="CN104" s="187"/>
      <c r="CO104" s="187"/>
      <c r="CP104" s="188"/>
      <c r="CQ104" s="67"/>
      <c r="CR104" s="219" t="s">
        <v>210</v>
      </c>
      <c r="CS104" s="187"/>
      <c r="CT104" s="187"/>
      <c r="CU104" s="187"/>
      <c r="CV104" s="187"/>
      <c r="CW104" s="187"/>
      <c r="CX104" s="187"/>
      <c r="CY104" s="187"/>
      <c r="CZ104" s="187"/>
      <c r="DA104" s="187"/>
      <c r="DB104" s="187"/>
      <c r="DC104" s="188"/>
      <c r="DD104" s="67"/>
      <c r="DE104" s="63"/>
      <c r="DF104" s="186" t="s">
        <v>38</v>
      </c>
      <c r="DG104" s="187"/>
      <c r="DH104" s="187"/>
      <c r="DI104" s="187"/>
      <c r="DJ104" s="187"/>
      <c r="DK104" s="187"/>
      <c r="DL104" s="187"/>
      <c r="DM104" s="187"/>
      <c r="DN104" s="187"/>
      <c r="DO104" s="187"/>
      <c r="DP104" s="187"/>
      <c r="DQ104" s="187"/>
      <c r="DR104" s="187"/>
      <c r="DS104" s="187"/>
      <c r="DT104" s="187"/>
      <c r="DU104" s="187"/>
      <c r="DV104" s="187"/>
      <c r="DW104" s="187"/>
      <c r="DX104" s="187"/>
      <c r="DY104" s="187"/>
      <c r="DZ104" s="187"/>
      <c r="EA104" s="187"/>
      <c r="EB104" s="187"/>
      <c r="EC104" s="187"/>
      <c r="ED104" s="187"/>
      <c r="EE104" s="187"/>
      <c r="EF104" s="187"/>
      <c r="EG104" s="188"/>
    </row>
    <row r="105" spans="1:140" s="83" customFormat="1" ht="3.75" customHeight="1" x14ac:dyDescent="0.25">
      <c r="A105" s="82"/>
      <c r="B105" s="82"/>
      <c r="C105" s="61"/>
      <c r="D105" s="226"/>
      <c r="E105" s="227"/>
      <c r="F105" s="227"/>
      <c r="G105" s="227"/>
      <c r="H105" s="227"/>
      <c r="I105" s="227"/>
      <c r="J105" s="227"/>
      <c r="K105" s="227"/>
      <c r="L105" s="228"/>
      <c r="M105" s="73"/>
      <c r="N105" s="73"/>
      <c r="O105" s="206"/>
      <c r="P105" s="207"/>
      <c r="Q105" s="207"/>
      <c r="R105" s="207"/>
      <c r="S105" s="207"/>
      <c r="T105" s="207"/>
      <c r="U105" s="207"/>
      <c r="V105" s="207"/>
      <c r="W105" s="207"/>
      <c r="X105" s="207"/>
      <c r="Y105" s="207"/>
      <c r="Z105" s="207"/>
      <c r="AA105" s="208"/>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c r="BC105" s="73"/>
      <c r="BD105" s="73"/>
      <c r="BE105" s="73"/>
      <c r="BF105" s="73"/>
      <c r="BG105" s="73"/>
      <c r="BH105" s="73"/>
      <c r="BI105" s="73"/>
      <c r="BJ105" s="73"/>
      <c r="BK105" s="73"/>
      <c r="BL105" s="73"/>
      <c r="BM105" s="73"/>
      <c r="BN105" s="73"/>
      <c r="BO105" s="73"/>
      <c r="BP105" s="73"/>
      <c r="BQ105" s="73"/>
      <c r="BR105" s="73"/>
      <c r="BS105" s="73"/>
      <c r="BT105" s="73"/>
      <c r="BU105" s="73"/>
      <c r="BV105" s="73"/>
      <c r="BW105" s="73"/>
      <c r="BX105" s="73"/>
      <c r="BY105" s="73"/>
      <c r="BZ105" s="73"/>
      <c r="CA105" s="73"/>
      <c r="CB105" s="73"/>
      <c r="CC105" s="73"/>
      <c r="CD105" s="73"/>
      <c r="CE105" s="73"/>
      <c r="CF105" s="73"/>
      <c r="CG105" s="73"/>
      <c r="CH105" s="73"/>
      <c r="CI105" s="73"/>
      <c r="CJ105" s="73"/>
      <c r="CK105" s="73"/>
      <c r="CM105" s="65"/>
      <c r="CN105" s="65"/>
    </row>
    <row r="106" spans="1:140" s="46" customFormat="1" ht="17.25" customHeight="1" x14ac:dyDescent="0.25">
      <c r="A106" s="44"/>
      <c r="B106" s="44"/>
      <c r="C106" s="61"/>
      <c r="D106" s="226"/>
      <c r="E106" s="227"/>
      <c r="F106" s="227"/>
      <c r="G106" s="227"/>
      <c r="H106" s="227"/>
      <c r="I106" s="227"/>
      <c r="J106" s="227"/>
      <c r="K106" s="227"/>
      <c r="L106" s="228"/>
      <c r="M106" s="88"/>
      <c r="O106" s="206"/>
      <c r="P106" s="207"/>
      <c r="Q106" s="207"/>
      <c r="R106" s="207"/>
      <c r="S106" s="207"/>
      <c r="T106" s="207"/>
      <c r="U106" s="207"/>
      <c r="V106" s="207"/>
      <c r="W106" s="207"/>
      <c r="X106" s="207"/>
      <c r="Y106" s="207"/>
      <c r="Z106" s="207"/>
      <c r="AA106" s="208"/>
      <c r="AD106" s="238">
        <f>SUM(AJ106:CP116)</f>
        <v>0</v>
      </c>
      <c r="AE106" s="238"/>
      <c r="AF106" s="238"/>
      <c r="AG106" s="238"/>
      <c r="AH106" s="238"/>
      <c r="AI106" s="238"/>
      <c r="AJ106" s="168"/>
      <c r="AK106" s="169"/>
      <c r="AL106" s="169"/>
      <c r="AM106" s="169"/>
      <c r="AN106" s="169"/>
      <c r="AO106" s="169"/>
      <c r="AP106" s="169"/>
      <c r="AQ106" s="169"/>
      <c r="AR106" s="169"/>
      <c r="AS106" s="169"/>
      <c r="AT106" s="169"/>
      <c r="AU106" s="169"/>
      <c r="AV106" s="169"/>
      <c r="AW106" s="169"/>
      <c r="AX106" s="169"/>
      <c r="AY106" s="169"/>
      <c r="AZ106" s="169"/>
      <c r="BA106" s="169"/>
      <c r="BB106" s="169"/>
      <c r="BC106" s="169"/>
      <c r="BD106" s="169"/>
      <c r="BE106" s="169"/>
      <c r="BF106" s="169"/>
      <c r="BG106" s="169"/>
      <c r="BH106" s="169"/>
      <c r="BI106" s="169"/>
      <c r="BJ106" s="169"/>
      <c r="BK106" s="169"/>
      <c r="BL106" s="169"/>
      <c r="BM106" s="169"/>
      <c r="BN106" s="169"/>
      <c r="BO106" s="169"/>
      <c r="BP106" s="169"/>
      <c r="BQ106" s="169"/>
      <c r="BR106" s="169"/>
      <c r="BS106" s="169"/>
      <c r="BT106" s="169"/>
      <c r="BU106" s="169"/>
      <c r="BV106" s="169"/>
      <c r="BW106" s="169"/>
      <c r="BX106" s="169"/>
      <c r="BY106" s="169"/>
      <c r="BZ106" s="169"/>
      <c r="CA106" s="169"/>
      <c r="CB106" s="169"/>
      <c r="CC106" s="169"/>
      <c r="CD106" s="169"/>
      <c r="CE106" s="169"/>
      <c r="CF106" s="169"/>
      <c r="CG106" s="169"/>
      <c r="CH106" s="169"/>
      <c r="CI106" s="169"/>
      <c r="CJ106" s="169"/>
      <c r="CK106" s="169"/>
      <c r="CL106" s="169"/>
      <c r="CM106" s="169"/>
      <c r="CN106" s="169"/>
      <c r="CO106" s="169"/>
      <c r="CP106" s="170"/>
      <c r="CR106" s="452" t="s">
        <v>39</v>
      </c>
      <c r="CS106" s="453"/>
      <c r="CT106" s="453"/>
      <c r="CU106" s="453"/>
      <c r="CV106" s="453"/>
      <c r="CW106" s="453"/>
      <c r="CX106" s="453"/>
      <c r="CY106" s="453"/>
      <c r="CZ106" s="453"/>
      <c r="DA106" s="453"/>
      <c r="DB106" s="453"/>
      <c r="DC106" s="454"/>
      <c r="DF106" s="177">
        <f>CO100+1</f>
        <v>39</v>
      </c>
      <c r="DG106" s="178"/>
      <c r="DH106" s="179"/>
      <c r="DJ106" s="239"/>
      <c r="DK106" s="240"/>
      <c r="DL106" s="240"/>
      <c r="DM106" s="240"/>
      <c r="DN106" s="240"/>
      <c r="DO106" s="240"/>
      <c r="DP106" s="240"/>
      <c r="DQ106" s="240"/>
      <c r="DR106" s="240"/>
      <c r="DS106" s="240"/>
      <c r="DT106" s="240"/>
      <c r="DU106" s="240"/>
      <c r="DV106" s="240"/>
      <c r="DW106" s="240"/>
      <c r="DX106" s="240"/>
      <c r="DY106" s="240"/>
      <c r="DZ106" s="240"/>
      <c r="EA106" s="240"/>
      <c r="EB106" s="240"/>
      <c r="EC106" s="240"/>
      <c r="ED106" s="240"/>
      <c r="EE106" s="240"/>
      <c r="EF106" s="240"/>
      <c r="EG106" s="241"/>
    </row>
    <row r="107" spans="1:140" s="83" customFormat="1" ht="3.75" customHeight="1" x14ac:dyDescent="0.25">
      <c r="A107" s="82"/>
      <c r="B107" s="82"/>
      <c r="C107" s="61"/>
      <c r="D107" s="226"/>
      <c r="E107" s="227"/>
      <c r="F107" s="227"/>
      <c r="G107" s="227"/>
      <c r="H107" s="227"/>
      <c r="I107" s="227"/>
      <c r="J107" s="227"/>
      <c r="K107" s="227"/>
      <c r="L107" s="228"/>
      <c r="M107" s="73"/>
      <c r="N107" s="73"/>
      <c r="O107" s="206"/>
      <c r="P107" s="207"/>
      <c r="Q107" s="207"/>
      <c r="R107" s="207"/>
      <c r="S107" s="207"/>
      <c r="T107" s="207"/>
      <c r="U107" s="207"/>
      <c r="V107" s="207"/>
      <c r="W107" s="207"/>
      <c r="X107" s="207"/>
      <c r="Y107" s="207"/>
      <c r="Z107" s="207"/>
      <c r="AA107" s="208"/>
      <c r="AB107" s="73"/>
      <c r="AC107" s="73"/>
      <c r="AD107" s="238"/>
      <c r="AE107" s="238"/>
      <c r="AF107" s="238"/>
      <c r="AG107" s="238"/>
      <c r="AH107" s="238"/>
      <c r="AI107" s="238"/>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6"/>
      <c r="BX107" s="136"/>
      <c r="BY107" s="136"/>
      <c r="BZ107" s="136"/>
      <c r="CA107" s="136"/>
      <c r="CB107" s="136"/>
      <c r="CC107" s="136"/>
      <c r="CD107" s="136"/>
      <c r="CE107" s="136"/>
      <c r="CF107" s="136"/>
      <c r="CG107" s="136"/>
      <c r="CH107" s="136"/>
      <c r="CI107" s="136"/>
      <c r="CJ107" s="136"/>
      <c r="CK107" s="136"/>
      <c r="CL107" s="136"/>
      <c r="CM107" s="136"/>
      <c r="CN107" s="136"/>
      <c r="CO107" s="136"/>
      <c r="CP107" s="136"/>
    </row>
    <row r="108" spans="1:140" s="46" customFormat="1" ht="17.25" customHeight="1" x14ac:dyDescent="0.25">
      <c r="A108" s="44"/>
      <c r="B108" s="44"/>
      <c r="C108" s="61"/>
      <c r="D108" s="226"/>
      <c r="E108" s="227"/>
      <c r="F108" s="227"/>
      <c r="G108" s="227"/>
      <c r="H108" s="227"/>
      <c r="I108" s="227"/>
      <c r="J108" s="227"/>
      <c r="K108" s="227"/>
      <c r="L108" s="228"/>
      <c r="M108" s="88"/>
      <c r="O108" s="206"/>
      <c r="P108" s="207"/>
      <c r="Q108" s="207"/>
      <c r="R108" s="207"/>
      <c r="S108" s="207"/>
      <c r="T108" s="207"/>
      <c r="U108" s="207"/>
      <c r="V108" s="207"/>
      <c r="W108" s="207"/>
      <c r="X108" s="207"/>
      <c r="Y108" s="207"/>
      <c r="Z108" s="207"/>
      <c r="AA108" s="208"/>
      <c r="AD108" s="238"/>
      <c r="AE108" s="238"/>
      <c r="AF108" s="238"/>
      <c r="AG108" s="238"/>
      <c r="AH108" s="238"/>
      <c r="AI108" s="238"/>
      <c r="AJ108" s="168"/>
      <c r="AK108" s="169"/>
      <c r="AL108" s="169"/>
      <c r="AM108" s="169"/>
      <c r="AN108" s="169"/>
      <c r="AO108" s="169"/>
      <c r="AP108" s="169"/>
      <c r="AQ108" s="169"/>
      <c r="AR108" s="169"/>
      <c r="AS108" s="169"/>
      <c r="AT108" s="169"/>
      <c r="AU108" s="169"/>
      <c r="AV108" s="169"/>
      <c r="AW108" s="169"/>
      <c r="AX108" s="169"/>
      <c r="AY108" s="169"/>
      <c r="AZ108" s="169"/>
      <c r="BA108" s="169"/>
      <c r="BB108" s="169"/>
      <c r="BC108" s="169"/>
      <c r="BD108" s="169"/>
      <c r="BE108" s="169"/>
      <c r="BF108" s="169"/>
      <c r="BG108" s="169"/>
      <c r="BH108" s="169"/>
      <c r="BI108" s="169"/>
      <c r="BJ108" s="169"/>
      <c r="BK108" s="169"/>
      <c r="BL108" s="169"/>
      <c r="BM108" s="169"/>
      <c r="BN108" s="169"/>
      <c r="BO108" s="169"/>
      <c r="BP108" s="169"/>
      <c r="BQ108" s="169"/>
      <c r="BR108" s="169"/>
      <c r="BS108" s="169"/>
      <c r="BT108" s="169"/>
      <c r="BU108" s="169"/>
      <c r="BV108" s="169"/>
      <c r="BW108" s="169"/>
      <c r="BX108" s="169"/>
      <c r="BY108" s="169"/>
      <c r="BZ108" s="169"/>
      <c r="CA108" s="169"/>
      <c r="CB108" s="169"/>
      <c r="CC108" s="169"/>
      <c r="CD108" s="169"/>
      <c r="CE108" s="169"/>
      <c r="CF108" s="169"/>
      <c r="CG108" s="169"/>
      <c r="CH108" s="169"/>
      <c r="CI108" s="169"/>
      <c r="CJ108" s="169"/>
      <c r="CK108" s="169"/>
      <c r="CL108" s="169"/>
      <c r="CM108" s="169"/>
      <c r="CN108" s="169"/>
      <c r="CO108" s="169"/>
      <c r="CP108" s="170"/>
      <c r="CR108" s="215">
        <v>0</v>
      </c>
      <c r="CS108" s="216"/>
      <c r="CT108" s="216"/>
      <c r="CU108" s="216"/>
      <c r="CV108" s="216"/>
      <c r="CW108" s="216"/>
      <c r="CX108" s="216"/>
      <c r="CY108" s="216"/>
      <c r="CZ108" s="216"/>
      <c r="DA108" s="216"/>
      <c r="DB108" s="216"/>
      <c r="DC108" s="217"/>
      <c r="DF108" s="177">
        <f>DF106+1</f>
        <v>40</v>
      </c>
      <c r="DG108" s="178"/>
      <c r="DH108" s="179"/>
      <c r="DJ108" s="183">
        <f>ROUND(AJ108*CR108%,2)</f>
        <v>0</v>
      </c>
      <c r="DK108" s="184"/>
      <c r="DL108" s="184"/>
      <c r="DM108" s="184"/>
      <c r="DN108" s="184"/>
      <c r="DO108" s="184"/>
      <c r="DP108" s="184"/>
      <c r="DQ108" s="184"/>
      <c r="DR108" s="184"/>
      <c r="DS108" s="184"/>
      <c r="DT108" s="184"/>
      <c r="DU108" s="184"/>
      <c r="DV108" s="184"/>
      <c r="DW108" s="184"/>
      <c r="DX108" s="184"/>
      <c r="DY108" s="184"/>
      <c r="DZ108" s="184"/>
      <c r="EA108" s="184"/>
      <c r="EB108" s="184"/>
      <c r="EC108" s="184"/>
      <c r="ED108" s="184"/>
      <c r="EE108" s="184"/>
      <c r="EF108" s="184"/>
      <c r="EG108" s="185"/>
    </row>
    <row r="109" spans="1:140" s="83" customFormat="1" ht="3.75" customHeight="1" x14ac:dyDescent="0.25">
      <c r="A109" s="82"/>
      <c r="B109" s="82"/>
      <c r="C109" s="61"/>
      <c r="D109" s="226"/>
      <c r="E109" s="227"/>
      <c r="F109" s="227"/>
      <c r="G109" s="227"/>
      <c r="H109" s="227"/>
      <c r="I109" s="227"/>
      <c r="J109" s="227"/>
      <c r="K109" s="227"/>
      <c r="L109" s="228"/>
      <c r="M109" s="73"/>
      <c r="N109" s="73"/>
      <c r="O109" s="206"/>
      <c r="P109" s="207"/>
      <c r="Q109" s="207"/>
      <c r="R109" s="207"/>
      <c r="S109" s="207"/>
      <c r="T109" s="207"/>
      <c r="U109" s="207"/>
      <c r="V109" s="207"/>
      <c r="W109" s="207"/>
      <c r="X109" s="207"/>
      <c r="Y109" s="207"/>
      <c r="Z109" s="207"/>
      <c r="AA109" s="208"/>
      <c r="AB109" s="73"/>
      <c r="AC109" s="73"/>
      <c r="AD109" s="238"/>
      <c r="AE109" s="238"/>
      <c r="AF109" s="238"/>
      <c r="AG109" s="238"/>
      <c r="AH109" s="238"/>
      <c r="AI109" s="238"/>
      <c r="AJ109" s="135"/>
      <c r="AK109" s="135"/>
      <c r="AL109" s="135"/>
      <c r="AM109" s="135"/>
      <c r="AN109" s="135"/>
      <c r="AO109" s="135"/>
      <c r="AP109" s="135"/>
      <c r="AQ109" s="135"/>
      <c r="AR109" s="135"/>
      <c r="AS109" s="135"/>
      <c r="AT109" s="135"/>
      <c r="AU109" s="135"/>
      <c r="AV109" s="135"/>
      <c r="AW109" s="135"/>
      <c r="AX109" s="135"/>
      <c r="AY109" s="135"/>
      <c r="AZ109" s="135"/>
      <c r="BA109" s="135"/>
      <c r="BB109" s="135"/>
      <c r="BC109" s="135"/>
      <c r="BD109" s="135"/>
      <c r="BE109" s="135"/>
      <c r="BF109" s="135"/>
      <c r="BG109" s="135"/>
      <c r="BH109" s="135"/>
      <c r="BI109" s="135"/>
      <c r="BJ109" s="135"/>
      <c r="BK109" s="135"/>
      <c r="BL109" s="135"/>
      <c r="BM109" s="135"/>
      <c r="BN109" s="130"/>
      <c r="BO109" s="135"/>
      <c r="BP109" s="135"/>
      <c r="BQ109" s="130"/>
      <c r="BR109" s="130"/>
      <c r="BS109" s="130"/>
      <c r="BT109" s="130"/>
      <c r="BU109" s="130"/>
      <c r="BV109" s="130"/>
      <c r="BW109" s="130"/>
      <c r="BX109" s="130"/>
      <c r="BY109" s="130"/>
      <c r="BZ109" s="130"/>
      <c r="CA109" s="130"/>
      <c r="CB109" s="130"/>
      <c r="CC109" s="130"/>
      <c r="CD109" s="130"/>
      <c r="CE109" s="130"/>
      <c r="CF109" s="130"/>
      <c r="CG109" s="130"/>
      <c r="CH109" s="130"/>
      <c r="CI109" s="130"/>
      <c r="CJ109" s="130"/>
      <c r="CK109" s="130"/>
      <c r="CL109" s="130"/>
      <c r="CM109" s="130"/>
      <c r="CN109" s="130"/>
      <c r="CO109" s="130"/>
      <c r="CP109" s="130"/>
      <c r="CQ109" s="62"/>
      <c r="CR109" s="62"/>
      <c r="CS109" s="62"/>
      <c r="CT109" s="62"/>
      <c r="CU109" s="62"/>
      <c r="CV109" s="62"/>
      <c r="CW109" s="62"/>
      <c r="CX109" s="62"/>
      <c r="CY109" s="62"/>
      <c r="CZ109" s="62"/>
      <c r="DA109" s="96"/>
      <c r="DB109" s="96"/>
      <c r="DC109" s="96"/>
    </row>
    <row r="110" spans="1:140" s="46" customFormat="1" ht="17.25" customHeight="1" x14ac:dyDescent="0.25">
      <c r="A110" s="44"/>
      <c r="B110" s="44"/>
      <c r="C110" s="61"/>
      <c r="D110" s="226"/>
      <c r="E110" s="227"/>
      <c r="F110" s="227"/>
      <c r="G110" s="227"/>
      <c r="H110" s="227"/>
      <c r="I110" s="227"/>
      <c r="J110" s="227"/>
      <c r="K110" s="227"/>
      <c r="L110" s="228"/>
      <c r="M110" s="88"/>
      <c r="O110" s="206"/>
      <c r="P110" s="207"/>
      <c r="Q110" s="207"/>
      <c r="R110" s="207"/>
      <c r="S110" s="207"/>
      <c r="T110" s="207"/>
      <c r="U110" s="207"/>
      <c r="V110" s="207"/>
      <c r="W110" s="207"/>
      <c r="X110" s="207"/>
      <c r="Y110" s="207"/>
      <c r="Z110" s="207"/>
      <c r="AA110" s="208"/>
      <c r="AD110" s="238"/>
      <c r="AE110" s="238"/>
      <c r="AF110" s="238"/>
      <c r="AG110" s="238"/>
      <c r="AH110" s="238"/>
      <c r="AI110" s="238"/>
      <c r="AJ110" s="168"/>
      <c r="AK110" s="169"/>
      <c r="AL110" s="169"/>
      <c r="AM110" s="169"/>
      <c r="AN110" s="169"/>
      <c r="AO110" s="169"/>
      <c r="AP110" s="169"/>
      <c r="AQ110" s="169"/>
      <c r="AR110" s="169"/>
      <c r="AS110" s="169"/>
      <c r="AT110" s="169"/>
      <c r="AU110" s="169"/>
      <c r="AV110" s="169"/>
      <c r="AW110" s="169"/>
      <c r="AX110" s="169"/>
      <c r="AY110" s="169"/>
      <c r="AZ110" s="169"/>
      <c r="BA110" s="169"/>
      <c r="BB110" s="169"/>
      <c r="BC110" s="169"/>
      <c r="BD110" s="169"/>
      <c r="BE110" s="169"/>
      <c r="BF110" s="169"/>
      <c r="BG110" s="169"/>
      <c r="BH110" s="169"/>
      <c r="BI110" s="169"/>
      <c r="BJ110" s="169"/>
      <c r="BK110" s="169"/>
      <c r="BL110" s="169"/>
      <c r="BM110" s="169"/>
      <c r="BN110" s="169"/>
      <c r="BO110" s="169"/>
      <c r="BP110" s="169"/>
      <c r="BQ110" s="169"/>
      <c r="BR110" s="169"/>
      <c r="BS110" s="169"/>
      <c r="BT110" s="169"/>
      <c r="BU110" s="169"/>
      <c r="BV110" s="169"/>
      <c r="BW110" s="169"/>
      <c r="BX110" s="169"/>
      <c r="BY110" s="169"/>
      <c r="BZ110" s="169"/>
      <c r="CA110" s="169"/>
      <c r="CB110" s="169"/>
      <c r="CC110" s="169"/>
      <c r="CD110" s="169"/>
      <c r="CE110" s="169"/>
      <c r="CF110" s="169"/>
      <c r="CG110" s="169"/>
      <c r="CH110" s="169"/>
      <c r="CI110" s="169"/>
      <c r="CJ110" s="169"/>
      <c r="CK110" s="169"/>
      <c r="CL110" s="169"/>
      <c r="CM110" s="169"/>
      <c r="CN110" s="169"/>
      <c r="CO110" s="169"/>
      <c r="CP110" s="170"/>
      <c r="CR110" s="215">
        <v>5</v>
      </c>
      <c r="CS110" s="216"/>
      <c r="CT110" s="216"/>
      <c r="CU110" s="216"/>
      <c r="CV110" s="216"/>
      <c r="CW110" s="216"/>
      <c r="CX110" s="216"/>
      <c r="CY110" s="216"/>
      <c r="CZ110" s="216"/>
      <c r="DA110" s="216"/>
      <c r="DB110" s="216"/>
      <c r="DC110" s="217"/>
      <c r="DF110" s="177">
        <f>DF108+1</f>
        <v>41</v>
      </c>
      <c r="DG110" s="178"/>
      <c r="DH110" s="179"/>
      <c r="DJ110" s="183">
        <f>ROUND(AJ110*CR110%,2)</f>
        <v>0</v>
      </c>
      <c r="DK110" s="184"/>
      <c r="DL110" s="184"/>
      <c r="DM110" s="184"/>
      <c r="DN110" s="184"/>
      <c r="DO110" s="184"/>
      <c r="DP110" s="184"/>
      <c r="DQ110" s="184"/>
      <c r="DR110" s="184"/>
      <c r="DS110" s="184"/>
      <c r="DT110" s="184"/>
      <c r="DU110" s="184"/>
      <c r="DV110" s="184"/>
      <c r="DW110" s="184"/>
      <c r="DX110" s="184"/>
      <c r="DY110" s="184"/>
      <c r="DZ110" s="184"/>
      <c r="EA110" s="184"/>
      <c r="EB110" s="184"/>
      <c r="EC110" s="184"/>
      <c r="ED110" s="184"/>
      <c r="EE110" s="184"/>
      <c r="EF110" s="184"/>
      <c r="EG110" s="185"/>
    </row>
    <row r="111" spans="1:140" s="83" customFormat="1" ht="3.75" customHeight="1" x14ac:dyDescent="0.25">
      <c r="A111" s="82"/>
      <c r="B111" s="82"/>
      <c r="C111" s="61"/>
      <c r="D111" s="226"/>
      <c r="E111" s="227"/>
      <c r="F111" s="227"/>
      <c r="G111" s="227"/>
      <c r="H111" s="227"/>
      <c r="I111" s="227"/>
      <c r="J111" s="227"/>
      <c r="K111" s="227"/>
      <c r="L111" s="228"/>
      <c r="M111" s="73"/>
      <c r="N111" s="73"/>
      <c r="O111" s="206"/>
      <c r="P111" s="207"/>
      <c r="Q111" s="207"/>
      <c r="R111" s="207"/>
      <c r="S111" s="207"/>
      <c r="T111" s="207"/>
      <c r="U111" s="207"/>
      <c r="V111" s="207"/>
      <c r="W111" s="207"/>
      <c r="X111" s="207"/>
      <c r="Y111" s="207"/>
      <c r="Z111" s="207"/>
      <c r="AA111" s="208"/>
      <c r="AB111" s="73"/>
      <c r="AC111" s="73"/>
      <c r="AD111" s="238"/>
      <c r="AE111" s="238"/>
      <c r="AF111" s="238"/>
      <c r="AG111" s="238"/>
      <c r="AH111" s="238"/>
      <c r="AI111" s="238"/>
      <c r="AJ111" s="135"/>
      <c r="AK111" s="135"/>
      <c r="AL111" s="135"/>
      <c r="AM111" s="135"/>
      <c r="AN111" s="135"/>
      <c r="AO111" s="135"/>
      <c r="AP111" s="135"/>
      <c r="AQ111" s="135"/>
      <c r="AR111" s="135"/>
      <c r="AS111" s="135"/>
      <c r="AT111" s="135"/>
      <c r="AU111" s="135"/>
      <c r="AV111" s="135"/>
      <c r="AW111" s="135"/>
      <c r="AX111" s="135"/>
      <c r="AY111" s="135"/>
      <c r="AZ111" s="135"/>
      <c r="BA111" s="135"/>
      <c r="BB111" s="135"/>
      <c r="BC111" s="135"/>
      <c r="BD111" s="135"/>
      <c r="BE111" s="135"/>
      <c r="BF111" s="135"/>
      <c r="BG111" s="135"/>
      <c r="BH111" s="135"/>
      <c r="BI111" s="135"/>
      <c r="BJ111" s="135"/>
      <c r="BK111" s="135"/>
      <c r="BL111" s="135"/>
      <c r="BM111" s="135"/>
      <c r="BN111" s="130"/>
      <c r="BO111" s="135"/>
      <c r="BP111" s="135"/>
      <c r="BQ111" s="130"/>
      <c r="BR111" s="130"/>
      <c r="BS111" s="130"/>
      <c r="BT111" s="130"/>
      <c r="BU111" s="130"/>
      <c r="BV111" s="130"/>
      <c r="BW111" s="130"/>
      <c r="BX111" s="130"/>
      <c r="BY111" s="130"/>
      <c r="BZ111" s="130"/>
      <c r="CA111" s="130"/>
      <c r="CB111" s="130"/>
      <c r="CC111" s="130"/>
      <c r="CD111" s="130"/>
      <c r="CE111" s="130"/>
      <c r="CF111" s="130"/>
      <c r="CG111" s="130"/>
      <c r="CH111" s="130"/>
      <c r="CI111" s="130"/>
      <c r="CJ111" s="130"/>
      <c r="CK111" s="130"/>
      <c r="CL111" s="130"/>
      <c r="CM111" s="130"/>
      <c r="CN111" s="130"/>
      <c r="CO111" s="130"/>
      <c r="CP111" s="130"/>
      <c r="CQ111" s="62"/>
      <c r="CR111" s="62"/>
      <c r="CS111" s="62"/>
      <c r="CT111" s="62"/>
      <c r="CU111" s="62"/>
      <c r="CV111" s="62"/>
      <c r="CW111" s="62"/>
      <c r="CX111" s="62"/>
      <c r="CY111" s="62"/>
      <c r="CZ111" s="62"/>
      <c r="DA111" s="96"/>
      <c r="DB111" s="96"/>
      <c r="DC111" s="96"/>
    </row>
    <row r="112" spans="1:140" s="46" customFormat="1" ht="17.25" customHeight="1" x14ac:dyDescent="0.25">
      <c r="A112" s="44"/>
      <c r="B112" s="44"/>
      <c r="C112" s="61"/>
      <c r="D112" s="226"/>
      <c r="E112" s="227"/>
      <c r="F112" s="227"/>
      <c r="G112" s="227"/>
      <c r="H112" s="227"/>
      <c r="I112" s="227"/>
      <c r="J112" s="227"/>
      <c r="K112" s="227"/>
      <c r="L112" s="228"/>
      <c r="M112" s="88"/>
      <c r="O112" s="206"/>
      <c r="P112" s="207"/>
      <c r="Q112" s="207"/>
      <c r="R112" s="207"/>
      <c r="S112" s="207"/>
      <c r="T112" s="207"/>
      <c r="U112" s="207"/>
      <c r="V112" s="207"/>
      <c r="W112" s="207"/>
      <c r="X112" s="207"/>
      <c r="Y112" s="207"/>
      <c r="Z112" s="207"/>
      <c r="AA112" s="208"/>
      <c r="AB112" s="62"/>
      <c r="AC112" s="62"/>
      <c r="AD112" s="238"/>
      <c r="AE112" s="238"/>
      <c r="AF112" s="238"/>
      <c r="AG112" s="238"/>
      <c r="AH112" s="238"/>
      <c r="AI112" s="238"/>
      <c r="AJ112" s="168"/>
      <c r="AK112" s="169"/>
      <c r="AL112" s="169"/>
      <c r="AM112" s="169"/>
      <c r="AN112" s="169"/>
      <c r="AO112" s="169"/>
      <c r="AP112" s="169"/>
      <c r="AQ112" s="169"/>
      <c r="AR112" s="169"/>
      <c r="AS112" s="169"/>
      <c r="AT112" s="169"/>
      <c r="AU112" s="169"/>
      <c r="AV112" s="169"/>
      <c r="AW112" s="169"/>
      <c r="AX112" s="169"/>
      <c r="AY112" s="169"/>
      <c r="AZ112" s="169"/>
      <c r="BA112" s="169"/>
      <c r="BB112" s="169"/>
      <c r="BC112" s="169"/>
      <c r="BD112" s="169"/>
      <c r="BE112" s="169"/>
      <c r="BF112" s="169"/>
      <c r="BG112" s="169"/>
      <c r="BH112" s="169"/>
      <c r="BI112" s="169"/>
      <c r="BJ112" s="169"/>
      <c r="BK112" s="169"/>
      <c r="BL112" s="169"/>
      <c r="BM112" s="169"/>
      <c r="BN112" s="169"/>
      <c r="BO112" s="169"/>
      <c r="BP112" s="169"/>
      <c r="BQ112" s="169"/>
      <c r="BR112" s="169"/>
      <c r="BS112" s="169"/>
      <c r="BT112" s="169"/>
      <c r="BU112" s="169"/>
      <c r="BV112" s="169"/>
      <c r="BW112" s="169"/>
      <c r="BX112" s="169"/>
      <c r="BY112" s="169"/>
      <c r="BZ112" s="169"/>
      <c r="CA112" s="169"/>
      <c r="CB112" s="169"/>
      <c r="CC112" s="169"/>
      <c r="CD112" s="169"/>
      <c r="CE112" s="169"/>
      <c r="CF112" s="169"/>
      <c r="CG112" s="169"/>
      <c r="CH112" s="169"/>
      <c r="CI112" s="169"/>
      <c r="CJ112" s="169"/>
      <c r="CK112" s="169"/>
      <c r="CL112" s="169"/>
      <c r="CM112" s="169"/>
      <c r="CN112" s="169"/>
      <c r="CO112" s="169"/>
      <c r="CP112" s="170"/>
      <c r="CR112" s="215">
        <v>10</v>
      </c>
      <c r="CS112" s="216"/>
      <c r="CT112" s="216"/>
      <c r="CU112" s="216"/>
      <c r="CV112" s="216"/>
      <c r="CW112" s="216"/>
      <c r="CX112" s="216"/>
      <c r="CY112" s="216"/>
      <c r="CZ112" s="216"/>
      <c r="DA112" s="216"/>
      <c r="DB112" s="216"/>
      <c r="DC112" s="217"/>
      <c r="DF112" s="177">
        <f>DF110+1</f>
        <v>42</v>
      </c>
      <c r="DG112" s="178"/>
      <c r="DH112" s="179"/>
      <c r="DJ112" s="183">
        <f>ROUND(AJ112*CR112%,2)</f>
        <v>0</v>
      </c>
      <c r="DK112" s="184"/>
      <c r="DL112" s="184"/>
      <c r="DM112" s="184"/>
      <c r="DN112" s="184"/>
      <c r="DO112" s="184"/>
      <c r="DP112" s="184"/>
      <c r="DQ112" s="184"/>
      <c r="DR112" s="184"/>
      <c r="DS112" s="184"/>
      <c r="DT112" s="184"/>
      <c r="DU112" s="184"/>
      <c r="DV112" s="184"/>
      <c r="DW112" s="184"/>
      <c r="DX112" s="184"/>
      <c r="DY112" s="184"/>
      <c r="DZ112" s="184"/>
      <c r="EA112" s="184"/>
      <c r="EB112" s="184"/>
      <c r="EC112" s="184"/>
      <c r="ED112" s="184"/>
      <c r="EE112" s="184"/>
      <c r="EF112" s="184"/>
      <c r="EG112" s="185"/>
    </row>
    <row r="113" spans="1:137" s="83" customFormat="1" ht="3.75" customHeight="1" x14ac:dyDescent="0.25">
      <c r="A113" s="82"/>
      <c r="B113" s="82"/>
      <c r="C113" s="61"/>
      <c r="D113" s="226"/>
      <c r="E113" s="227"/>
      <c r="F113" s="227"/>
      <c r="G113" s="227"/>
      <c r="H113" s="227"/>
      <c r="I113" s="227"/>
      <c r="J113" s="227"/>
      <c r="K113" s="227"/>
      <c r="L113" s="228"/>
      <c r="M113" s="73"/>
      <c r="N113" s="73"/>
      <c r="O113" s="206"/>
      <c r="P113" s="207"/>
      <c r="Q113" s="207"/>
      <c r="R113" s="207"/>
      <c r="S113" s="207"/>
      <c r="T113" s="207"/>
      <c r="U113" s="207"/>
      <c r="V113" s="207"/>
      <c r="W113" s="207"/>
      <c r="X113" s="207"/>
      <c r="Y113" s="207"/>
      <c r="Z113" s="207"/>
      <c r="AA113" s="208"/>
      <c r="AB113" s="73"/>
      <c r="AC113" s="73"/>
      <c r="AD113" s="238"/>
      <c r="AE113" s="238"/>
      <c r="AF113" s="238"/>
      <c r="AG113" s="238"/>
      <c r="AH113" s="238"/>
      <c r="AI113" s="238"/>
      <c r="AJ113" s="135"/>
      <c r="AK113" s="135"/>
      <c r="AL113" s="135"/>
      <c r="AM113" s="135"/>
      <c r="AN113" s="135"/>
      <c r="AO113" s="135"/>
      <c r="AP113" s="135"/>
      <c r="AQ113" s="135"/>
      <c r="AR113" s="135"/>
      <c r="AS113" s="135"/>
      <c r="AT113" s="135"/>
      <c r="AU113" s="135"/>
      <c r="AV113" s="135"/>
      <c r="AW113" s="135"/>
      <c r="AX113" s="135"/>
      <c r="AY113" s="135"/>
      <c r="AZ113" s="135"/>
      <c r="BA113" s="135"/>
      <c r="BB113" s="135"/>
      <c r="BC113" s="135"/>
      <c r="BD113" s="135"/>
      <c r="BE113" s="135"/>
      <c r="BF113" s="135"/>
      <c r="BG113" s="135"/>
      <c r="BH113" s="135"/>
      <c r="BI113" s="135"/>
      <c r="BJ113" s="135"/>
      <c r="BK113" s="135"/>
      <c r="BL113" s="135"/>
      <c r="BM113" s="135"/>
      <c r="BN113" s="130"/>
      <c r="BO113" s="135"/>
      <c r="BP113" s="135"/>
      <c r="BQ113" s="130"/>
      <c r="BR113" s="130"/>
      <c r="BS113" s="130"/>
      <c r="BT113" s="130"/>
      <c r="BU113" s="130"/>
      <c r="BV113" s="130"/>
      <c r="BW113" s="130"/>
      <c r="BX113" s="130"/>
      <c r="BY113" s="130"/>
      <c r="BZ113" s="130"/>
      <c r="CA113" s="130"/>
      <c r="CB113" s="130"/>
      <c r="CC113" s="130"/>
      <c r="CD113" s="130"/>
      <c r="CE113" s="130"/>
      <c r="CF113" s="130"/>
      <c r="CG113" s="130"/>
      <c r="CH113" s="130"/>
      <c r="CI113" s="130"/>
      <c r="CJ113" s="130"/>
      <c r="CK113" s="130"/>
      <c r="CL113" s="130"/>
      <c r="CM113" s="130"/>
      <c r="CN113" s="130"/>
      <c r="CO113" s="130"/>
      <c r="CP113" s="130"/>
      <c r="CQ113" s="62"/>
      <c r="CR113" s="62"/>
      <c r="CS113" s="62"/>
      <c r="CT113" s="62"/>
      <c r="CU113" s="62"/>
      <c r="CV113" s="62"/>
      <c r="CW113" s="62"/>
      <c r="CX113" s="62"/>
      <c r="CY113" s="62"/>
      <c r="CZ113" s="62"/>
      <c r="DA113" s="96"/>
      <c r="DB113" s="96"/>
      <c r="DC113" s="96"/>
    </row>
    <row r="114" spans="1:137" s="46" customFormat="1" ht="17.25" customHeight="1" x14ac:dyDescent="0.25">
      <c r="A114" s="44"/>
      <c r="B114" s="44"/>
      <c r="C114" s="61"/>
      <c r="D114" s="226"/>
      <c r="E114" s="227"/>
      <c r="F114" s="227"/>
      <c r="G114" s="227"/>
      <c r="H114" s="227"/>
      <c r="I114" s="227"/>
      <c r="J114" s="227"/>
      <c r="K114" s="227"/>
      <c r="L114" s="228"/>
      <c r="M114" s="88"/>
      <c r="O114" s="206"/>
      <c r="P114" s="207"/>
      <c r="Q114" s="207"/>
      <c r="R114" s="207"/>
      <c r="S114" s="207"/>
      <c r="T114" s="207"/>
      <c r="U114" s="207"/>
      <c r="V114" s="207"/>
      <c r="W114" s="207"/>
      <c r="X114" s="207"/>
      <c r="Y114" s="207"/>
      <c r="Z114" s="207"/>
      <c r="AA114" s="208"/>
      <c r="AB114" s="62"/>
      <c r="AC114" s="62"/>
      <c r="AD114" s="238"/>
      <c r="AE114" s="238"/>
      <c r="AF114" s="238"/>
      <c r="AG114" s="238"/>
      <c r="AH114" s="238"/>
      <c r="AI114" s="238"/>
      <c r="AJ114" s="168"/>
      <c r="AK114" s="169"/>
      <c r="AL114" s="169"/>
      <c r="AM114" s="169"/>
      <c r="AN114" s="169"/>
      <c r="AO114" s="169"/>
      <c r="AP114" s="169"/>
      <c r="AQ114" s="169"/>
      <c r="AR114" s="169"/>
      <c r="AS114" s="169"/>
      <c r="AT114" s="169"/>
      <c r="AU114" s="169"/>
      <c r="AV114" s="169"/>
      <c r="AW114" s="169"/>
      <c r="AX114" s="169"/>
      <c r="AY114" s="169"/>
      <c r="AZ114" s="169"/>
      <c r="BA114" s="169"/>
      <c r="BB114" s="169"/>
      <c r="BC114" s="169"/>
      <c r="BD114" s="169"/>
      <c r="BE114" s="169"/>
      <c r="BF114" s="169"/>
      <c r="BG114" s="169"/>
      <c r="BH114" s="169"/>
      <c r="BI114" s="169"/>
      <c r="BJ114" s="169"/>
      <c r="BK114" s="169"/>
      <c r="BL114" s="169"/>
      <c r="BM114" s="169"/>
      <c r="BN114" s="169"/>
      <c r="BO114" s="169"/>
      <c r="BP114" s="169"/>
      <c r="BQ114" s="169"/>
      <c r="BR114" s="169"/>
      <c r="BS114" s="169"/>
      <c r="BT114" s="169"/>
      <c r="BU114" s="169"/>
      <c r="BV114" s="169"/>
      <c r="BW114" s="169"/>
      <c r="BX114" s="169"/>
      <c r="BY114" s="169"/>
      <c r="BZ114" s="169"/>
      <c r="CA114" s="169"/>
      <c r="CB114" s="169"/>
      <c r="CC114" s="169"/>
      <c r="CD114" s="169"/>
      <c r="CE114" s="169"/>
      <c r="CF114" s="169"/>
      <c r="CG114" s="169"/>
      <c r="CH114" s="169"/>
      <c r="CI114" s="169"/>
      <c r="CJ114" s="169"/>
      <c r="CK114" s="169"/>
      <c r="CL114" s="169"/>
      <c r="CM114" s="169"/>
      <c r="CN114" s="169"/>
      <c r="CO114" s="169"/>
      <c r="CP114" s="170"/>
      <c r="CR114" s="215">
        <v>16</v>
      </c>
      <c r="CS114" s="216"/>
      <c r="CT114" s="216"/>
      <c r="CU114" s="216"/>
      <c r="CV114" s="216"/>
      <c r="CW114" s="216"/>
      <c r="CX114" s="216"/>
      <c r="CY114" s="216"/>
      <c r="CZ114" s="216"/>
      <c r="DA114" s="216"/>
      <c r="DB114" s="216"/>
      <c r="DC114" s="217"/>
      <c r="DF114" s="177">
        <f>DF112+1</f>
        <v>43</v>
      </c>
      <c r="DG114" s="178"/>
      <c r="DH114" s="179"/>
      <c r="DJ114" s="183">
        <f>ROUND(AJ114*CR114%,2)</f>
        <v>0</v>
      </c>
      <c r="DK114" s="184"/>
      <c r="DL114" s="184"/>
      <c r="DM114" s="184"/>
      <c r="DN114" s="184"/>
      <c r="DO114" s="184"/>
      <c r="DP114" s="184"/>
      <c r="DQ114" s="184"/>
      <c r="DR114" s="184"/>
      <c r="DS114" s="184"/>
      <c r="DT114" s="184"/>
      <c r="DU114" s="184"/>
      <c r="DV114" s="184"/>
      <c r="DW114" s="184"/>
      <c r="DX114" s="184"/>
      <c r="DY114" s="184"/>
      <c r="DZ114" s="184"/>
      <c r="EA114" s="184"/>
      <c r="EB114" s="184"/>
      <c r="EC114" s="184"/>
      <c r="ED114" s="184"/>
      <c r="EE114" s="184"/>
      <c r="EF114" s="184"/>
      <c r="EG114" s="185"/>
    </row>
    <row r="115" spans="1:137" s="83" customFormat="1" ht="3.75" customHeight="1" x14ac:dyDescent="0.25">
      <c r="A115" s="82"/>
      <c r="B115" s="82"/>
      <c r="C115" s="61"/>
      <c r="D115" s="226"/>
      <c r="E115" s="227"/>
      <c r="F115" s="227"/>
      <c r="G115" s="227"/>
      <c r="H115" s="227"/>
      <c r="I115" s="227"/>
      <c r="J115" s="227"/>
      <c r="K115" s="227"/>
      <c r="L115" s="228"/>
      <c r="M115" s="73"/>
      <c r="N115" s="73"/>
      <c r="O115" s="206"/>
      <c r="P115" s="207"/>
      <c r="Q115" s="207"/>
      <c r="R115" s="207"/>
      <c r="S115" s="207"/>
      <c r="T115" s="207"/>
      <c r="U115" s="207"/>
      <c r="V115" s="207"/>
      <c r="W115" s="207"/>
      <c r="X115" s="207"/>
      <c r="Y115" s="207"/>
      <c r="Z115" s="207"/>
      <c r="AA115" s="208"/>
      <c r="AB115" s="73"/>
      <c r="AC115" s="73"/>
      <c r="AD115" s="238"/>
      <c r="AE115" s="238"/>
      <c r="AF115" s="238"/>
      <c r="AG115" s="238"/>
      <c r="AH115" s="238"/>
      <c r="AI115" s="238"/>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c r="BM115" s="136"/>
      <c r="BN115" s="136"/>
      <c r="BO115" s="136"/>
      <c r="BP115" s="136"/>
      <c r="BQ115" s="136"/>
      <c r="BR115" s="136"/>
      <c r="BS115" s="136"/>
      <c r="BT115" s="136"/>
      <c r="BU115" s="136"/>
      <c r="BV115" s="136"/>
      <c r="BW115" s="136"/>
      <c r="BX115" s="136"/>
      <c r="BY115" s="136"/>
      <c r="BZ115" s="136"/>
      <c r="CA115" s="136"/>
      <c r="CB115" s="136"/>
      <c r="CC115" s="136"/>
      <c r="CD115" s="136"/>
      <c r="CE115" s="136"/>
      <c r="CF115" s="136"/>
      <c r="CG115" s="136"/>
      <c r="CH115" s="136"/>
      <c r="CI115" s="136"/>
      <c r="CJ115" s="136"/>
      <c r="CK115" s="136"/>
      <c r="CL115" s="136"/>
      <c r="CM115" s="136"/>
      <c r="CN115" s="136"/>
      <c r="CO115" s="136"/>
      <c r="CP115" s="136"/>
      <c r="CR115" s="62"/>
      <c r="CS115" s="62"/>
      <c r="CT115" s="62"/>
      <c r="CU115" s="62"/>
      <c r="CV115" s="62"/>
      <c r="CW115" s="62"/>
      <c r="CX115" s="62"/>
      <c r="CY115" s="62"/>
      <c r="CZ115" s="62"/>
      <c r="DA115" s="96"/>
      <c r="DB115" s="96"/>
      <c r="DC115" s="96"/>
    </row>
    <row r="116" spans="1:137" s="46" customFormat="1" ht="17.25" customHeight="1" x14ac:dyDescent="0.25">
      <c r="A116" s="44"/>
      <c r="B116" s="44"/>
      <c r="C116" s="61"/>
      <c r="D116" s="226"/>
      <c r="E116" s="227"/>
      <c r="F116" s="227"/>
      <c r="G116" s="227"/>
      <c r="H116" s="227"/>
      <c r="I116" s="227"/>
      <c r="J116" s="227"/>
      <c r="K116" s="227"/>
      <c r="L116" s="228"/>
      <c r="M116" s="88"/>
      <c r="O116" s="206"/>
      <c r="P116" s="207"/>
      <c r="Q116" s="207"/>
      <c r="R116" s="207"/>
      <c r="S116" s="207"/>
      <c r="T116" s="207"/>
      <c r="U116" s="207"/>
      <c r="V116" s="207"/>
      <c r="W116" s="207"/>
      <c r="X116" s="207"/>
      <c r="Y116" s="207"/>
      <c r="Z116" s="207"/>
      <c r="AA116" s="208"/>
      <c r="AB116" s="62"/>
      <c r="AC116" s="62"/>
      <c r="AD116" s="238"/>
      <c r="AE116" s="238"/>
      <c r="AF116" s="238"/>
      <c r="AG116" s="238"/>
      <c r="AH116" s="238"/>
      <c r="AI116" s="238"/>
      <c r="AJ116" s="168"/>
      <c r="AK116" s="169"/>
      <c r="AL116" s="169"/>
      <c r="AM116" s="169"/>
      <c r="AN116" s="169"/>
      <c r="AO116" s="169"/>
      <c r="AP116" s="169"/>
      <c r="AQ116" s="169"/>
      <c r="AR116" s="169"/>
      <c r="AS116" s="169"/>
      <c r="AT116" s="169"/>
      <c r="AU116" s="169"/>
      <c r="AV116" s="169"/>
      <c r="AW116" s="169"/>
      <c r="AX116" s="169"/>
      <c r="AY116" s="169"/>
      <c r="AZ116" s="169"/>
      <c r="BA116" s="169"/>
      <c r="BB116" s="169"/>
      <c r="BC116" s="169"/>
      <c r="BD116" s="169"/>
      <c r="BE116" s="169"/>
      <c r="BF116" s="169"/>
      <c r="BG116" s="169"/>
      <c r="BH116" s="169"/>
      <c r="BI116" s="169"/>
      <c r="BJ116" s="169"/>
      <c r="BK116" s="169"/>
      <c r="BL116" s="169"/>
      <c r="BM116" s="169"/>
      <c r="BN116" s="169"/>
      <c r="BO116" s="169"/>
      <c r="BP116" s="169"/>
      <c r="BQ116" s="169"/>
      <c r="BR116" s="169"/>
      <c r="BS116" s="169"/>
      <c r="BT116" s="169"/>
      <c r="BU116" s="169"/>
      <c r="BV116" s="169"/>
      <c r="BW116" s="169"/>
      <c r="BX116" s="169"/>
      <c r="BY116" s="169"/>
      <c r="BZ116" s="169"/>
      <c r="CA116" s="169"/>
      <c r="CB116" s="169"/>
      <c r="CC116" s="169"/>
      <c r="CD116" s="169"/>
      <c r="CE116" s="169"/>
      <c r="CF116" s="169"/>
      <c r="CG116" s="169"/>
      <c r="CH116" s="169"/>
      <c r="CI116" s="169"/>
      <c r="CJ116" s="169"/>
      <c r="CK116" s="169"/>
      <c r="CL116" s="169"/>
      <c r="CM116" s="169"/>
      <c r="CN116" s="169"/>
      <c r="CO116" s="169"/>
      <c r="CP116" s="170"/>
      <c r="CR116" s="215">
        <v>20</v>
      </c>
      <c r="CS116" s="216"/>
      <c r="CT116" s="216"/>
      <c r="CU116" s="216"/>
      <c r="CV116" s="216"/>
      <c r="CW116" s="216"/>
      <c r="CX116" s="216"/>
      <c r="CY116" s="216"/>
      <c r="CZ116" s="216"/>
      <c r="DA116" s="216"/>
      <c r="DB116" s="216"/>
      <c r="DC116" s="217"/>
      <c r="DF116" s="177">
        <f>DF114+1</f>
        <v>44</v>
      </c>
      <c r="DG116" s="178"/>
      <c r="DH116" s="179"/>
      <c r="DJ116" s="183">
        <f>ROUND(AJ116*CR116%,2)</f>
        <v>0</v>
      </c>
      <c r="DK116" s="184"/>
      <c r="DL116" s="184"/>
      <c r="DM116" s="184"/>
      <c r="DN116" s="184"/>
      <c r="DO116" s="184"/>
      <c r="DP116" s="184"/>
      <c r="DQ116" s="184"/>
      <c r="DR116" s="184"/>
      <c r="DS116" s="184"/>
      <c r="DT116" s="184"/>
      <c r="DU116" s="184"/>
      <c r="DV116" s="184"/>
      <c r="DW116" s="184"/>
      <c r="DX116" s="184"/>
      <c r="DY116" s="184"/>
      <c r="DZ116" s="184"/>
      <c r="EA116" s="184"/>
      <c r="EB116" s="184"/>
      <c r="EC116" s="184"/>
      <c r="ED116" s="184"/>
      <c r="EE116" s="184"/>
      <c r="EF116" s="184"/>
      <c r="EG116" s="185"/>
    </row>
    <row r="117" spans="1:137" s="83" customFormat="1" ht="3.75" customHeight="1" x14ac:dyDescent="0.25">
      <c r="A117" s="82"/>
      <c r="B117" s="82"/>
      <c r="C117" s="61"/>
      <c r="D117" s="226"/>
      <c r="E117" s="227"/>
      <c r="F117" s="227"/>
      <c r="G117" s="227"/>
      <c r="H117" s="227"/>
      <c r="I117" s="227"/>
      <c r="J117" s="227"/>
      <c r="K117" s="227"/>
      <c r="L117" s="228"/>
      <c r="M117" s="73"/>
      <c r="N117" s="73"/>
      <c r="O117" s="206"/>
      <c r="P117" s="207"/>
      <c r="Q117" s="207"/>
      <c r="R117" s="207"/>
      <c r="S117" s="207"/>
      <c r="T117" s="207"/>
      <c r="U117" s="207"/>
      <c r="V117" s="207"/>
      <c r="W117" s="207"/>
      <c r="X117" s="207"/>
      <c r="Y117" s="207"/>
      <c r="Z117" s="207"/>
      <c r="AA117" s="208"/>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c r="BL117" s="73"/>
      <c r="BM117" s="73"/>
      <c r="BN117" s="73"/>
      <c r="BO117" s="73"/>
      <c r="BP117" s="73"/>
      <c r="BQ117" s="73"/>
      <c r="BR117" s="73"/>
      <c r="BS117" s="73"/>
      <c r="BT117" s="73"/>
      <c r="BU117" s="73"/>
      <c r="BV117" s="73"/>
      <c r="BW117" s="73"/>
      <c r="BX117" s="73"/>
      <c r="BY117" s="73"/>
      <c r="BZ117" s="73"/>
      <c r="CA117" s="73"/>
      <c r="CB117" s="73"/>
      <c r="CC117" s="73"/>
      <c r="CD117" s="73"/>
      <c r="CE117" s="73"/>
      <c r="CF117" s="73"/>
      <c r="CG117" s="73"/>
      <c r="CH117" s="73"/>
      <c r="CI117" s="73"/>
      <c r="CJ117" s="73"/>
      <c r="CK117" s="73"/>
      <c r="CM117" s="65"/>
      <c r="CN117" s="65"/>
    </row>
    <row r="118" spans="1:137" s="46" customFormat="1" ht="17.25" customHeight="1" x14ac:dyDescent="0.25">
      <c r="A118" s="44"/>
      <c r="B118" s="44"/>
      <c r="C118" s="61"/>
      <c r="D118" s="226"/>
      <c r="E118" s="227"/>
      <c r="F118" s="227"/>
      <c r="G118" s="227"/>
      <c r="H118" s="227"/>
      <c r="I118" s="227"/>
      <c r="J118" s="227"/>
      <c r="K118" s="227"/>
      <c r="L118" s="228"/>
      <c r="M118" s="88"/>
      <c r="O118" s="209"/>
      <c r="P118" s="210"/>
      <c r="Q118" s="210"/>
      <c r="R118" s="210"/>
      <c r="S118" s="210"/>
      <c r="T118" s="210"/>
      <c r="U118" s="210"/>
      <c r="V118" s="210"/>
      <c r="W118" s="210"/>
      <c r="X118" s="210"/>
      <c r="Y118" s="210"/>
      <c r="Z118" s="210"/>
      <c r="AA118" s="211"/>
      <c r="AB118" s="66"/>
      <c r="AC118" s="66"/>
      <c r="AD118" s="235" t="str">
        <f>"YÜKLENİLEN YURTİÇİ KDV MİKTARI  ("&amp;DF106&amp;"+"&amp;DF108&amp;"+"&amp;DF110&amp;"+"&amp;DF112&amp;"+"&amp;DF114&amp;"+"&amp;DF116&amp;")  "</f>
        <v xml:space="preserve">YÜKLENİLEN YURTİÇİ KDV MİKTARI  (39+40+41+42+43+44)  </v>
      </c>
      <c r="AE118" s="236"/>
      <c r="AF118" s="236"/>
      <c r="AG118" s="236"/>
      <c r="AH118" s="236"/>
      <c r="AI118" s="236"/>
      <c r="AJ118" s="236"/>
      <c r="AK118" s="236"/>
      <c r="AL118" s="236"/>
      <c r="AM118" s="236"/>
      <c r="AN118" s="236"/>
      <c r="AO118" s="236"/>
      <c r="AP118" s="236"/>
      <c r="AQ118" s="236"/>
      <c r="AR118" s="236"/>
      <c r="AS118" s="236"/>
      <c r="AT118" s="236"/>
      <c r="AU118" s="236"/>
      <c r="AV118" s="236"/>
      <c r="AW118" s="236"/>
      <c r="AX118" s="236"/>
      <c r="AY118" s="236"/>
      <c r="AZ118" s="236"/>
      <c r="BA118" s="236"/>
      <c r="BB118" s="236"/>
      <c r="BC118" s="236"/>
      <c r="BD118" s="236"/>
      <c r="BE118" s="236"/>
      <c r="BF118" s="236"/>
      <c r="BG118" s="236"/>
      <c r="BH118" s="236"/>
      <c r="BI118" s="236"/>
      <c r="BJ118" s="236"/>
      <c r="BK118" s="236"/>
      <c r="BL118" s="236"/>
      <c r="BM118" s="236"/>
      <c r="BN118" s="236"/>
      <c r="BO118" s="236"/>
      <c r="BP118" s="236"/>
      <c r="BQ118" s="236"/>
      <c r="BR118" s="236"/>
      <c r="BS118" s="236"/>
      <c r="BT118" s="236"/>
      <c r="BU118" s="236"/>
      <c r="BV118" s="236"/>
      <c r="BW118" s="236"/>
      <c r="BX118" s="236"/>
      <c r="BY118" s="236"/>
      <c r="BZ118" s="236"/>
      <c r="CA118" s="236"/>
      <c r="CB118" s="236"/>
      <c r="CC118" s="236"/>
      <c r="CD118" s="236"/>
      <c r="CE118" s="236"/>
      <c r="CF118" s="236"/>
      <c r="CG118" s="236"/>
      <c r="CH118" s="236"/>
      <c r="CI118" s="236"/>
      <c r="CJ118" s="236"/>
      <c r="CK118" s="236"/>
      <c r="CL118" s="236"/>
      <c r="CM118" s="236"/>
      <c r="CN118" s="236"/>
      <c r="CO118" s="236"/>
      <c r="CP118" s="236"/>
      <c r="CQ118" s="236"/>
      <c r="CR118" s="236"/>
      <c r="CS118" s="236"/>
      <c r="CT118" s="236"/>
      <c r="CU118" s="236"/>
      <c r="CV118" s="236"/>
      <c r="CW118" s="236"/>
      <c r="CX118" s="236"/>
      <c r="CY118" s="237"/>
      <c r="DB118" s="200">
        <f>DF116+1</f>
        <v>45</v>
      </c>
      <c r="DC118" s="201"/>
      <c r="DD118" s="202"/>
      <c r="DE118" s="44"/>
      <c r="DF118" s="189">
        <f t="shared" ref="DF118" si="7">SUM(DJ108:EG116)</f>
        <v>0</v>
      </c>
      <c r="DG118" s="190"/>
      <c r="DH118" s="190"/>
      <c r="DI118" s="190"/>
      <c r="DJ118" s="190"/>
      <c r="DK118" s="190"/>
      <c r="DL118" s="190"/>
      <c r="DM118" s="190"/>
      <c r="DN118" s="190"/>
      <c r="DO118" s="190"/>
      <c r="DP118" s="190"/>
      <c r="DQ118" s="190"/>
      <c r="DR118" s="190"/>
      <c r="DS118" s="190"/>
      <c r="DT118" s="190"/>
      <c r="DU118" s="190"/>
      <c r="DV118" s="190"/>
      <c r="DW118" s="190"/>
      <c r="DX118" s="190"/>
      <c r="DY118" s="190"/>
      <c r="DZ118" s="190"/>
      <c r="EA118" s="190"/>
      <c r="EB118" s="190"/>
      <c r="EC118" s="190"/>
      <c r="ED118" s="190"/>
      <c r="EE118" s="190"/>
      <c r="EF118" s="190"/>
      <c r="EG118" s="191"/>
    </row>
    <row r="119" spans="1:137" s="83" customFormat="1" ht="3.75" customHeight="1" x14ac:dyDescent="0.25">
      <c r="A119" s="82"/>
      <c r="B119" s="82"/>
      <c r="C119" s="61"/>
      <c r="D119" s="226"/>
      <c r="E119" s="227"/>
      <c r="F119" s="227"/>
      <c r="G119" s="227"/>
      <c r="H119" s="227"/>
      <c r="I119" s="227"/>
      <c r="J119" s="227"/>
      <c r="K119" s="227"/>
      <c r="L119" s="228"/>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3"/>
      <c r="BS119" s="73"/>
      <c r="BT119" s="73"/>
      <c r="BU119" s="73"/>
      <c r="BV119" s="73"/>
      <c r="BW119" s="73"/>
      <c r="BX119" s="73"/>
      <c r="BY119" s="73"/>
      <c r="BZ119" s="73"/>
      <c r="CA119" s="73"/>
      <c r="CB119" s="73"/>
      <c r="CC119" s="73"/>
      <c r="CD119" s="73"/>
      <c r="CE119" s="73"/>
      <c r="CF119" s="73"/>
      <c r="CG119" s="73"/>
      <c r="CH119" s="73"/>
      <c r="CI119" s="73"/>
      <c r="CJ119" s="73"/>
      <c r="CK119" s="73"/>
      <c r="CM119" s="65"/>
      <c r="CN119" s="65"/>
    </row>
    <row r="120" spans="1:137" s="81" customFormat="1" ht="17.25" customHeight="1" x14ac:dyDescent="0.2">
      <c r="C120" s="85"/>
      <c r="D120" s="226"/>
      <c r="E120" s="227"/>
      <c r="F120" s="227"/>
      <c r="G120" s="227"/>
      <c r="H120" s="227"/>
      <c r="I120" s="227"/>
      <c r="J120" s="227"/>
      <c r="K120" s="227"/>
      <c r="L120" s="228"/>
      <c r="M120" s="88"/>
      <c r="O120" s="203" t="s">
        <v>209</v>
      </c>
      <c r="P120" s="204"/>
      <c r="Q120" s="204"/>
      <c r="R120" s="204"/>
      <c r="S120" s="204"/>
      <c r="T120" s="204"/>
      <c r="U120" s="204"/>
      <c r="V120" s="204"/>
      <c r="W120" s="204"/>
      <c r="X120" s="204"/>
      <c r="Y120" s="204"/>
      <c r="Z120" s="204"/>
      <c r="AA120" s="205"/>
      <c r="AD120" s="186" t="s">
        <v>126</v>
      </c>
      <c r="AE120" s="187"/>
      <c r="AF120" s="187"/>
      <c r="AG120" s="187"/>
      <c r="AH120" s="187"/>
      <c r="AI120" s="187"/>
      <c r="AJ120" s="187"/>
      <c r="AK120" s="187"/>
      <c r="AL120" s="187"/>
      <c r="AM120" s="187"/>
      <c r="AN120" s="187"/>
      <c r="AO120" s="187"/>
      <c r="AP120" s="187"/>
      <c r="AQ120" s="187"/>
      <c r="AR120" s="187"/>
      <c r="AS120" s="187"/>
      <c r="AT120" s="187"/>
      <c r="AU120" s="187"/>
      <c r="AV120" s="187"/>
      <c r="AW120" s="187"/>
      <c r="AX120" s="187"/>
      <c r="AY120" s="187"/>
      <c r="AZ120" s="187"/>
      <c r="BA120" s="187"/>
      <c r="BB120" s="187"/>
      <c r="BC120" s="187"/>
      <c r="BD120" s="187"/>
      <c r="BE120" s="187"/>
      <c r="BF120" s="187"/>
      <c r="BG120" s="187"/>
      <c r="BH120" s="187"/>
      <c r="BI120" s="187"/>
      <c r="BJ120" s="187"/>
      <c r="BK120" s="187"/>
      <c r="BL120" s="187"/>
      <c r="BM120" s="187"/>
      <c r="BN120" s="187"/>
      <c r="BO120" s="187"/>
      <c r="BP120" s="187"/>
      <c r="BQ120" s="187"/>
      <c r="BR120" s="187"/>
      <c r="BS120" s="187"/>
      <c r="BT120" s="187"/>
      <c r="BU120" s="187"/>
      <c r="BV120" s="187"/>
      <c r="BW120" s="187"/>
      <c r="BX120" s="187"/>
      <c r="BY120" s="187"/>
      <c r="BZ120" s="187"/>
      <c r="CA120" s="187"/>
      <c r="CB120" s="187"/>
      <c r="CC120" s="187"/>
      <c r="CD120" s="187"/>
      <c r="CE120" s="187"/>
      <c r="CF120" s="187"/>
      <c r="CG120" s="187"/>
      <c r="CH120" s="187"/>
      <c r="CI120" s="187"/>
      <c r="CJ120" s="187"/>
      <c r="CK120" s="187"/>
      <c r="CL120" s="187"/>
      <c r="CM120" s="187"/>
      <c r="CN120" s="187"/>
      <c r="CO120" s="187"/>
      <c r="CP120" s="188"/>
      <c r="CQ120" s="67"/>
      <c r="CR120" s="219" t="s">
        <v>210</v>
      </c>
      <c r="CS120" s="187"/>
      <c r="CT120" s="187"/>
      <c r="CU120" s="187"/>
      <c r="CV120" s="187"/>
      <c r="CW120" s="187"/>
      <c r="CX120" s="187"/>
      <c r="CY120" s="187"/>
      <c r="CZ120" s="187"/>
      <c r="DA120" s="187"/>
      <c r="DB120" s="187"/>
      <c r="DC120" s="188"/>
      <c r="DD120" s="67"/>
      <c r="DE120" s="63"/>
      <c r="DF120" s="186" t="s">
        <v>38</v>
      </c>
      <c r="DG120" s="187"/>
      <c r="DH120" s="187"/>
      <c r="DI120" s="187"/>
      <c r="DJ120" s="187"/>
      <c r="DK120" s="187"/>
      <c r="DL120" s="187"/>
      <c r="DM120" s="187"/>
      <c r="DN120" s="187"/>
      <c r="DO120" s="187"/>
      <c r="DP120" s="187"/>
      <c r="DQ120" s="187"/>
      <c r="DR120" s="187"/>
      <c r="DS120" s="187"/>
      <c r="DT120" s="187"/>
      <c r="DU120" s="187"/>
      <c r="DV120" s="187"/>
      <c r="DW120" s="187"/>
      <c r="DX120" s="187"/>
      <c r="DY120" s="187"/>
      <c r="DZ120" s="187"/>
      <c r="EA120" s="187"/>
      <c r="EB120" s="187"/>
      <c r="EC120" s="187"/>
      <c r="ED120" s="187"/>
      <c r="EE120" s="187"/>
      <c r="EF120" s="187"/>
      <c r="EG120" s="188"/>
    </row>
    <row r="121" spans="1:137" s="83" customFormat="1" ht="3.75" customHeight="1" x14ac:dyDescent="0.25">
      <c r="A121" s="82"/>
      <c r="B121" s="82"/>
      <c r="C121" s="61"/>
      <c r="D121" s="226"/>
      <c r="E121" s="227"/>
      <c r="F121" s="227"/>
      <c r="G121" s="227"/>
      <c r="H121" s="227"/>
      <c r="I121" s="227"/>
      <c r="J121" s="227"/>
      <c r="K121" s="227"/>
      <c r="L121" s="228"/>
      <c r="M121" s="73"/>
      <c r="N121" s="73"/>
      <c r="O121" s="206"/>
      <c r="P121" s="207"/>
      <c r="Q121" s="207"/>
      <c r="R121" s="207"/>
      <c r="S121" s="207"/>
      <c r="T121" s="207"/>
      <c r="U121" s="207"/>
      <c r="V121" s="207"/>
      <c r="W121" s="207"/>
      <c r="X121" s="207"/>
      <c r="Y121" s="207"/>
      <c r="Z121" s="207"/>
      <c r="AA121" s="208"/>
      <c r="AB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c r="BX121" s="73"/>
      <c r="BY121" s="73"/>
      <c r="BZ121" s="73"/>
      <c r="CA121" s="73"/>
      <c r="CB121" s="73"/>
      <c r="CC121" s="73"/>
      <c r="CD121" s="73"/>
      <c r="CE121" s="73"/>
      <c r="CF121" s="73"/>
      <c r="CG121" s="73"/>
      <c r="CH121" s="73"/>
      <c r="CI121" s="73"/>
      <c r="CJ121" s="73"/>
      <c r="CK121" s="73"/>
      <c r="CM121" s="65"/>
      <c r="CN121" s="65"/>
    </row>
    <row r="122" spans="1:137" s="46" customFormat="1" ht="17.25" customHeight="1" x14ac:dyDescent="0.25">
      <c r="A122" s="44"/>
      <c r="B122" s="44"/>
      <c r="C122" s="61"/>
      <c r="D122" s="226"/>
      <c r="E122" s="227"/>
      <c r="F122" s="227"/>
      <c r="G122" s="227"/>
      <c r="H122" s="227"/>
      <c r="I122" s="227"/>
      <c r="J122" s="227"/>
      <c r="K122" s="227"/>
      <c r="L122" s="228"/>
      <c r="M122" s="88"/>
      <c r="O122" s="206"/>
      <c r="P122" s="207"/>
      <c r="Q122" s="207"/>
      <c r="R122" s="207"/>
      <c r="S122" s="207"/>
      <c r="T122" s="207"/>
      <c r="U122" s="207"/>
      <c r="V122" s="207"/>
      <c r="W122" s="207"/>
      <c r="X122" s="207"/>
      <c r="Y122" s="207"/>
      <c r="Z122" s="207"/>
      <c r="AA122" s="208"/>
      <c r="AB122" s="62"/>
      <c r="AC122" s="62"/>
      <c r="AD122" s="259">
        <f t="shared" ref="AD122" si="8">SUM(AJ122:CP130)</f>
        <v>0</v>
      </c>
      <c r="AE122" s="259"/>
      <c r="AF122" s="259"/>
      <c r="AG122" s="259"/>
      <c r="AH122" s="259"/>
      <c r="AI122" s="259"/>
      <c r="AJ122" s="168"/>
      <c r="AK122" s="169"/>
      <c r="AL122" s="169"/>
      <c r="AM122" s="169"/>
      <c r="AN122" s="169"/>
      <c r="AO122" s="169"/>
      <c r="AP122" s="169"/>
      <c r="AQ122" s="169"/>
      <c r="AR122" s="169"/>
      <c r="AS122" s="169"/>
      <c r="AT122" s="169"/>
      <c r="AU122" s="169"/>
      <c r="AV122" s="169"/>
      <c r="AW122" s="169"/>
      <c r="AX122" s="169"/>
      <c r="AY122" s="169"/>
      <c r="AZ122" s="169"/>
      <c r="BA122" s="169"/>
      <c r="BB122" s="169"/>
      <c r="BC122" s="169"/>
      <c r="BD122" s="169"/>
      <c r="BE122" s="169"/>
      <c r="BF122" s="169"/>
      <c r="BG122" s="169"/>
      <c r="BH122" s="169"/>
      <c r="BI122" s="169"/>
      <c r="BJ122" s="169"/>
      <c r="BK122" s="169"/>
      <c r="BL122" s="169"/>
      <c r="BM122" s="169"/>
      <c r="BN122" s="169"/>
      <c r="BO122" s="169"/>
      <c r="BP122" s="169"/>
      <c r="BQ122" s="169"/>
      <c r="BR122" s="169"/>
      <c r="BS122" s="169"/>
      <c r="BT122" s="169"/>
      <c r="BU122" s="169"/>
      <c r="BV122" s="169"/>
      <c r="BW122" s="169"/>
      <c r="BX122" s="169"/>
      <c r="BY122" s="169"/>
      <c r="BZ122" s="169"/>
      <c r="CA122" s="169"/>
      <c r="CB122" s="169"/>
      <c r="CC122" s="169"/>
      <c r="CD122" s="169"/>
      <c r="CE122" s="169"/>
      <c r="CF122" s="169"/>
      <c r="CG122" s="169"/>
      <c r="CH122" s="169"/>
      <c r="CI122" s="169"/>
      <c r="CJ122" s="169"/>
      <c r="CK122" s="169"/>
      <c r="CL122" s="169"/>
      <c r="CM122" s="169"/>
      <c r="CN122" s="169"/>
      <c r="CO122" s="169"/>
      <c r="CP122" s="170"/>
      <c r="CR122" s="215">
        <v>0</v>
      </c>
      <c r="CS122" s="216"/>
      <c r="CT122" s="216"/>
      <c r="CU122" s="216"/>
      <c r="CV122" s="216"/>
      <c r="CW122" s="216"/>
      <c r="CX122" s="216"/>
      <c r="CY122" s="216"/>
      <c r="CZ122" s="216"/>
      <c r="DA122" s="216"/>
      <c r="DB122" s="216"/>
      <c r="DC122" s="217"/>
      <c r="DF122" s="177">
        <f>DB118+1</f>
        <v>46</v>
      </c>
      <c r="DG122" s="178"/>
      <c r="DH122" s="179"/>
      <c r="DJ122" s="153">
        <f>ROUND(AJ122*CR122%,2)</f>
        <v>0</v>
      </c>
      <c r="DK122" s="154"/>
      <c r="DL122" s="154"/>
      <c r="DM122" s="154"/>
      <c r="DN122" s="154"/>
      <c r="DO122" s="154"/>
      <c r="DP122" s="154"/>
      <c r="DQ122" s="154"/>
      <c r="DR122" s="154"/>
      <c r="DS122" s="154"/>
      <c r="DT122" s="154"/>
      <c r="DU122" s="154"/>
      <c r="DV122" s="154"/>
      <c r="DW122" s="154"/>
      <c r="DX122" s="154"/>
      <c r="DY122" s="154"/>
      <c r="DZ122" s="154"/>
      <c r="EA122" s="154"/>
      <c r="EB122" s="154"/>
      <c r="EC122" s="154"/>
      <c r="ED122" s="154"/>
      <c r="EE122" s="154"/>
      <c r="EF122" s="154"/>
      <c r="EG122" s="155"/>
    </row>
    <row r="123" spans="1:137" s="83" customFormat="1" ht="3.75" customHeight="1" x14ac:dyDescent="0.25">
      <c r="A123" s="82"/>
      <c r="B123" s="82"/>
      <c r="C123" s="61"/>
      <c r="D123" s="226"/>
      <c r="E123" s="227"/>
      <c r="F123" s="227"/>
      <c r="G123" s="227"/>
      <c r="H123" s="227"/>
      <c r="I123" s="227"/>
      <c r="J123" s="227"/>
      <c r="K123" s="227"/>
      <c r="L123" s="228"/>
      <c r="M123" s="73"/>
      <c r="N123" s="73"/>
      <c r="O123" s="206"/>
      <c r="P123" s="207"/>
      <c r="Q123" s="207"/>
      <c r="R123" s="207"/>
      <c r="S123" s="207"/>
      <c r="T123" s="207"/>
      <c r="U123" s="207"/>
      <c r="V123" s="207"/>
      <c r="W123" s="207"/>
      <c r="X123" s="207"/>
      <c r="Y123" s="207"/>
      <c r="Z123" s="207"/>
      <c r="AA123" s="208"/>
      <c r="AB123" s="73"/>
      <c r="AD123" s="259"/>
      <c r="AE123" s="259"/>
      <c r="AF123" s="259"/>
      <c r="AG123" s="259"/>
      <c r="AH123" s="259"/>
      <c r="AI123" s="259"/>
      <c r="AJ123" s="135"/>
      <c r="AK123" s="135"/>
      <c r="AL123" s="135"/>
      <c r="AM123" s="135"/>
      <c r="AN123" s="135"/>
      <c r="AO123" s="135"/>
      <c r="AP123" s="135"/>
      <c r="AQ123" s="135"/>
      <c r="AR123" s="135"/>
      <c r="AS123" s="135"/>
      <c r="AT123" s="135"/>
      <c r="AU123" s="135"/>
      <c r="AV123" s="135"/>
      <c r="AW123" s="135"/>
      <c r="AX123" s="135"/>
      <c r="AY123" s="135"/>
      <c r="AZ123" s="135"/>
      <c r="BA123" s="135"/>
      <c r="BB123" s="135"/>
      <c r="BC123" s="135"/>
      <c r="BD123" s="135"/>
      <c r="BE123" s="135"/>
      <c r="BF123" s="135"/>
      <c r="BG123" s="135"/>
      <c r="BH123" s="135"/>
      <c r="BI123" s="135"/>
      <c r="BJ123" s="135"/>
      <c r="BK123" s="135"/>
      <c r="BL123" s="135"/>
      <c r="BM123" s="135"/>
      <c r="BN123" s="130"/>
      <c r="BO123" s="135"/>
      <c r="BP123" s="135"/>
      <c r="BQ123" s="130"/>
      <c r="BR123" s="130"/>
      <c r="BS123" s="130"/>
      <c r="BT123" s="130"/>
      <c r="BU123" s="130"/>
      <c r="BV123" s="130"/>
      <c r="BW123" s="130"/>
      <c r="BX123" s="130"/>
      <c r="BY123" s="130"/>
      <c r="BZ123" s="130"/>
      <c r="CA123" s="130"/>
      <c r="CB123" s="130"/>
      <c r="CC123" s="130"/>
      <c r="CD123" s="130"/>
      <c r="CE123" s="130"/>
      <c r="CF123" s="130"/>
      <c r="CG123" s="130"/>
      <c r="CH123" s="130"/>
      <c r="CI123" s="130"/>
      <c r="CJ123" s="130"/>
      <c r="CK123" s="130"/>
      <c r="CL123" s="130"/>
      <c r="CM123" s="130"/>
      <c r="CN123" s="130"/>
      <c r="CO123" s="130"/>
      <c r="CP123" s="130"/>
      <c r="CQ123" s="62"/>
      <c r="CR123" s="62"/>
      <c r="CS123" s="62"/>
      <c r="CT123" s="62"/>
      <c r="CU123" s="62"/>
      <c r="CV123" s="62"/>
      <c r="CW123" s="62"/>
      <c r="CX123" s="62"/>
      <c r="CY123" s="62"/>
      <c r="CZ123" s="62"/>
      <c r="DA123" s="96"/>
      <c r="DB123" s="96"/>
      <c r="DC123" s="96"/>
    </row>
    <row r="124" spans="1:137" s="46" customFormat="1" ht="17.25" customHeight="1" x14ac:dyDescent="0.25">
      <c r="A124" s="44"/>
      <c r="B124" s="44"/>
      <c r="C124" s="61"/>
      <c r="D124" s="226"/>
      <c r="E124" s="227"/>
      <c r="F124" s="227"/>
      <c r="G124" s="227"/>
      <c r="H124" s="227"/>
      <c r="I124" s="227"/>
      <c r="J124" s="227"/>
      <c r="K124" s="227"/>
      <c r="L124" s="228"/>
      <c r="M124" s="88"/>
      <c r="O124" s="206"/>
      <c r="P124" s="207"/>
      <c r="Q124" s="207"/>
      <c r="R124" s="207"/>
      <c r="S124" s="207"/>
      <c r="T124" s="207"/>
      <c r="U124" s="207"/>
      <c r="V124" s="207"/>
      <c r="W124" s="207"/>
      <c r="X124" s="207"/>
      <c r="Y124" s="207"/>
      <c r="Z124" s="207"/>
      <c r="AA124" s="208"/>
      <c r="AB124" s="62"/>
      <c r="AC124" s="62"/>
      <c r="AD124" s="259"/>
      <c r="AE124" s="259"/>
      <c r="AF124" s="259"/>
      <c r="AG124" s="259"/>
      <c r="AH124" s="259"/>
      <c r="AI124" s="259"/>
      <c r="AJ124" s="168"/>
      <c r="AK124" s="169"/>
      <c r="AL124" s="169"/>
      <c r="AM124" s="169"/>
      <c r="AN124" s="169"/>
      <c r="AO124" s="169"/>
      <c r="AP124" s="169"/>
      <c r="AQ124" s="169"/>
      <c r="AR124" s="169"/>
      <c r="AS124" s="169"/>
      <c r="AT124" s="169"/>
      <c r="AU124" s="169"/>
      <c r="AV124" s="169"/>
      <c r="AW124" s="169"/>
      <c r="AX124" s="169"/>
      <c r="AY124" s="169"/>
      <c r="AZ124" s="169"/>
      <c r="BA124" s="169"/>
      <c r="BB124" s="169"/>
      <c r="BC124" s="169"/>
      <c r="BD124" s="169"/>
      <c r="BE124" s="169"/>
      <c r="BF124" s="169"/>
      <c r="BG124" s="169"/>
      <c r="BH124" s="169"/>
      <c r="BI124" s="169"/>
      <c r="BJ124" s="169"/>
      <c r="BK124" s="169"/>
      <c r="BL124" s="169"/>
      <c r="BM124" s="169"/>
      <c r="BN124" s="169"/>
      <c r="BO124" s="169"/>
      <c r="BP124" s="169"/>
      <c r="BQ124" s="169"/>
      <c r="BR124" s="169"/>
      <c r="BS124" s="169"/>
      <c r="BT124" s="169"/>
      <c r="BU124" s="169"/>
      <c r="BV124" s="169"/>
      <c r="BW124" s="169"/>
      <c r="BX124" s="169"/>
      <c r="BY124" s="169"/>
      <c r="BZ124" s="169"/>
      <c r="CA124" s="169"/>
      <c r="CB124" s="169"/>
      <c r="CC124" s="169"/>
      <c r="CD124" s="169"/>
      <c r="CE124" s="169"/>
      <c r="CF124" s="169"/>
      <c r="CG124" s="169"/>
      <c r="CH124" s="169"/>
      <c r="CI124" s="169"/>
      <c r="CJ124" s="169"/>
      <c r="CK124" s="169"/>
      <c r="CL124" s="169"/>
      <c r="CM124" s="169"/>
      <c r="CN124" s="169"/>
      <c r="CO124" s="169"/>
      <c r="CP124" s="170"/>
      <c r="CR124" s="215">
        <v>5</v>
      </c>
      <c r="CS124" s="216"/>
      <c r="CT124" s="216"/>
      <c r="CU124" s="216"/>
      <c r="CV124" s="216"/>
      <c r="CW124" s="216"/>
      <c r="CX124" s="216"/>
      <c r="CY124" s="216"/>
      <c r="CZ124" s="216"/>
      <c r="DA124" s="216"/>
      <c r="DB124" s="216"/>
      <c r="DC124" s="217"/>
      <c r="DF124" s="177">
        <f>DF122+1</f>
        <v>47</v>
      </c>
      <c r="DG124" s="178"/>
      <c r="DH124" s="179"/>
      <c r="DJ124" s="153">
        <v>0</v>
      </c>
      <c r="DK124" s="154"/>
      <c r="DL124" s="154"/>
      <c r="DM124" s="154"/>
      <c r="DN124" s="154"/>
      <c r="DO124" s="154"/>
      <c r="DP124" s="154"/>
      <c r="DQ124" s="154"/>
      <c r="DR124" s="154"/>
      <c r="DS124" s="154"/>
      <c r="DT124" s="154"/>
      <c r="DU124" s="154"/>
      <c r="DV124" s="154"/>
      <c r="DW124" s="154"/>
      <c r="DX124" s="154"/>
      <c r="DY124" s="154"/>
      <c r="DZ124" s="154"/>
      <c r="EA124" s="154"/>
      <c r="EB124" s="154"/>
      <c r="EC124" s="154"/>
      <c r="ED124" s="154"/>
      <c r="EE124" s="154"/>
      <c r="EF124" s="154"/>
      <c r="EG124" s="155"/>
    </row>
    <row r="125" spans="1:137" s="83" customFormat="1" ht="3.75" customHeight="1" x14ac:dyDescent="0.25">
      <c r="A125" s="82"/>
      <c r="B125" s="82"/>
      <c r="C125" s="61"/>
      <c r="D125" s="226"/>
      <c r="E125" s="227"/>
      <c r="F125" s="227"/>
      <c r="G125" s="227"/>
      <c r="H125" s="227"/>
      <c r="I125" s="227"/>
      <c r="J125" s="227"/>
      <c r="K125" s="227"/>
      <c r="L125" s="228"/>
      <c r="M125" s="73"/>
      <c r="N125" s="73"/>
      <c r="O125" s="206"/>
      <c r="P125" s="207"/>
      <c r="Q125" s="207"/>
      <c r="R125" s="207"/>
      <c r="S125" s="207"/>
      <c r="T125" s="207"/>
      <c r="U125" s="207"/>
      <c r="V125" s="207"/>
      <c r="W125" s="207"/>
      <c r="X125" s="207"/>
      <c r="Y125" s="207"/>
      <c r="Z125" s="207"/>
      <c r="AA125" s="208"/>
      <c r="AB125" s="73"/>
      <c r="AD125" s="259"/>
      <c r="AE125" s="259"/>
      <c r="AF125" s="259"/>
      <c r="AG125" s="259"/>
      <c r="AH125" s="259"/>
      <c r="AI125" s="259"/>
      <c r="AJ125" s="135"/>
      <c r="AK125" s="135"/>
      <c r="AL125" s="135"/>
      <c r="AM125" s="135"/>
      <c r="AN125" s="135"/>
      <c r="AO125" s="135"/>
      <c r="AP125" s="135"/>
      <c r="AQ125" s="135"/>
      <c r="AR125" s="135"/>
      <c r="AS125" s="135"/>
      <c r="AT125" s="135"/>
      <c r="AU125" s="135"/>
      <c r="AV125" s="135"/>
      <c r="AW125" s="135"/>
      <c r="AX125" s="135"/>
      <c r="AY125" s="135"/>
      <c r="AZ125" s="135"/>
      <c r="BA125" s="135"/>
      <c r="BB125" s="135"/>
      <c r="BC125" s="135"/>
      <c r="BD125" s="135"/>
      <c r="BE125" s="135"/>
      <c r="BF125" s="135"/>
      <c r="BG125" s="135"/>
      <c r="BH125" s="135"/>
      <c r="BI125" s="135"/>
      <c r="BJ125" s="135"/>
      <c r="BK125" s="135"/>
      <c r="BL125" s="135"/>
      <c r="BM125" s="135"/>
      <c r="BN125" s="130"/>
      <c r="BO125" s="135"/>
      <c r="BP125" s="135"/>
      <c r="BQ125" s="130"/>
      <c r="BR125" s="130"/>
      <c r="BS125" s="130"/>
      <c r="BT125" s="130"/>
      <c r="BU125" s="130"/>
      <c r="BV125" s="130"/>
      <c r="BW125" s="130"/>
      <c r="BX125" s="130"/>
      <c r="BY125" s="130"/>
      <c r="BZ125" s="130"/>
      <c r="CA125" s="130"/>
      <c r="CB125" s="130"/>
      <c r="CC125" s="130"/>
      <c r="CD125" s="130"/>
      <c r="CE125" s="130"/>
      <c r="CF125" s="130"/>
      <c r="CG125" s="130"/>
      <c r="CH125" s="130"/>
      <c r="CI125" s="130"/>
      <c r="CJ125" s="130"/>
      <c r="CK125" s="130"/>
      <c r="CL125" s="130"/>
      <c r="CM125" s="130"/>
      <c r="CN125" s="130"/>
      <c r="CO125" s="130"/>
      <c r="CP125" s="130"/>
      <c r="CQ125" s="62"/>
      <c r="CR125" s="62"/>
      <c r="CS125" s="62"/>
      <c r="CT125" s="62"/>
      <c r="CU125" s="62"/>
      <c r="CV125" s="62"/>
      <c r="CW125" s="62"/>
      <c r="CX125" s="62"/>
      <c r="CY125" s="62"/>
      <c r="CZ125" s="62"/>
      <c r="DA125" s="96"/>
      <c r="DB125" s="96"/>
      <c r="DC125" s="96"/>
    </row>
    <row r="126" spans="1:137" s="46" customFormat="1" ht="17.25" customHeight="1" x14ac:dyDescent="0.25">
      <c r="A126" s="44"/>
      <c r="B126" s="44"/>
      <c r="C126" s="61"/>
      <c r="D126" s="226"/>
      <c r="E126" s="227"/>
      <c r="F126" s="227"/>
      <c r="G126" s="227"/>
      <c r="H126" s="227"/>
      <c r="I126" s="227"/>
      <c r="J126" s="227"/>
      <c r="K126" s="227"/>
      <c r="L126" s="228"/>
      <c r="M126" s="88"/>
      <c r="O126" s="206"/>
      <c r="P126" s="207"/>
      <c r="Q126" s="207"/>
      <c r="R126" s="207"/>
      <c r="S126" s="207"/>
      <c r="T126" s="207"/>
      <c r="U126" s="207"/>
      <c r="V126" s="207"/>
      <c r="W126" s="207"/>
      <c r="X126" s="207"/>
      <c r="Y126" s="207"/>
      <c r="Z126" s="207"/>
      <c r="AA126" s="208"/>
      <c r="AB126" s="62"/>
      <c r="AC126" s="62"/>
      <c r="AD126" s="259"/>
      <c r="AE126" s="259"/>
      <c r="AF126" s="259"/>
      <c r="AG126" s="259"/>
      <c r="AH126" s="259"/>
      <c r="AI126" s="259"/>
      <c r="AJ126" s="168"/>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69"/>
      <c r="BM126" s="169"/>
      <c r="BN126" s="169"/>
      <c r="BO126" s="169"/>
      <c r="BP126" s="169"/>
      <c r="BQ126" s="169"/>
      <c r="BR126" s="169"/>
      <c r="BS126" s="169"/>
      <c r="BT126" s="169"/>
      <c r="BU126" s="169"/>
      <c r="BV126" s="169"/>
      <c r="BW126" s="169"/>
      <c r="BX126" s="169"/>
      <c r="BY126" s="169"/>
      <c r="BZ126" s="169"/>
      <c r="CA126" s="169"/>
      <c r="CB126" s="169"/>
      <c r="CC126" s="169"/>
      <c r="CD126" s="169"/>
      <c r="CE126" s="169"/>
      <c r="CF126" s="169"/>
      <c r="CG126" s="169"/>
      <c r="CH126" s="169"/>
      <c r="CI126" s="169"/>
      <c r="CJ126" s="169"/>
      <c r="CK126" s="169"/>
      <c r="CL126" s="169"/>
      <c r="CM126" s="169"/>
      <c r="CN126" s="169"/>
      <c r="CO126" s="169"/>
      <c r="CP126" s="170"/>
      <c r="CR126" s="215">
        <v>10</v>
      </c>
      <c r="CS126" s="216"/>
      <c r="CT126" s="216"/>
      <c r="CU126" s="216"/>
      <c r="CV126" s="216"/>
      <c r="CW126" s="216"/>
      <c r="CX126" s="216"/>
      <c r="CY126" s="216"/>
      <c r="CZ126" s="216"/>
      <c r="DA126" s="216"/>
      <c r="DB126" s="216"/>
      <c r="DC126" s="217"/>
      <c r="DF126" s="177">
        <f>DF124+1</f>
        <v>48</v>
      </c>
      <c r="DG126" s="178"/>
      <c r="DH126" s="179"/>
      <c r="DJ126" s="153">
        <v>0</v>
      </c>
      <c r="DK126" s="154"/>
      <c r="DL126" s="154"/>
      <c r="DM126" s="154"/>
      <c r="DN126" s="154"/>
      <c r="DO126" s="154"/>
      <c r="DP126" s="154"/>
      <c r="DQ126" s="154"/>
      <c r="DR126" s="154"/>
      <c r="DS126" s="154"/>
      <c r="DT126" s="154"/>
      <c r="DU126" s="154"/>
      <c r="DV126" s="154"/>
      <c r="DW126" s="154"/>
      <c r="DX126" s="154"/>
      <c r="DY126" s="154"/>
      <c r="DZ126" s="154"/>
      <c r="EA126" s="154"/>
      <c r="EB126" s="154"/>
      <c r="EC126" s="154"/>
      <c r="ED126" s="154"/>
      <c r="EE126" s="154"/>
      <c r="EF126" s="154"/>
      <c r="EG126" s="155"/>
    </row>
    <row r="127" spans="1:137" s="83" customFormat="1" ht="3.75" customHeight="1" x14ac:dyDescent="0.25">
      <c r="A127" s="82"/>
      <c r="B127" s="82"/>
      <c r="C127" s="61"/>
      <c r="D127" s="226"/>
      <c r="E127" s="227"/>
      <c r="F127" s="227"/>
      <c r="G127" s="227"/>
      <c r="H127" s="227"/>
      <c r="I127" s="227"/>
      <c r="J127" s="227"/>
      <c r="K127" s="227"/>
      <c r="L127" s="228"/>
      <c r="M127" s="73"/>
      <c r="N127" s="73"/>
      <c r="O127" s="206"/>
      <c r="P127" s="207"/>
      <c r="Q127" s="207"/>
      <c r="R127" s="207"/>
      <c r="S127" s="207"/>
      <c r="T127" s="207"/>
      <c r="U127" s="207"/>
      <c r="V127" s="207"/>
      <c r="W127" s="207"/>
      <c r="X127" s="207"/>
      <c r="Y127" s="207"/>
      <c r="Z127" s="207"/>
      <c r="AA127" s="208"/>
      <c r="AB127" s="73"/>
      <c r="AD127" s="259"/>
      <c r="AE127" s="259"/>
      <c r="AF127" s="259"/>
      <c r="AG127" s="259"/>
      <c r="AH127" s="259"/>
      <c r="AI127" s="259"/>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5"/>
      <c r="BM127" s="135"/>
      <c r="BN127" s="130"/>
      <c r="BO127" s="135"/>
      <c r="BP127" s="135"/>
      <c r="BQ127" s="130"/>
      <c r="BR127" s="130"/>
      <c r="BS127" s="130"/>
      <c r="BT127" s="130"/>
      <c r="BU127" s="130"/>
      <c r="BV127" s="130"/>
      <c r="BW127" s="130"/>
      <c r="BX127" s="130"/>
      <c r="BY127" s="130"/>
      <c r="BZ127" s="130"/>
      <c r="CA127" s="130"/>
      <c r="CB127" s="130"/>
      <c r="CC127" s="130"/>
      <c r="CD127" s="130"/>
      <c r="CE127" s="130"/>
      <c r="CF127" s="130"/>
      <c r="CG127" s="130"/>
      <c r="CH127" s="130"/>
      <c r="CI127" s="130"/>
      <c r="CJ127" s="130"/>
      <c r="CK127" s="130"/>
      <c r="CL127" s="130"/>
      <c r="CM127" s="130"/>
      <c r="CN127" s="130"/>
      <c r="CO127" s="130"/>
      <c r="CP127" s="130"/>
      <c r="CQ127" s="62"/>
      <c r="CR127" s="62"/>
      <c r="CS127" s="62"/>
      <c r="CT127" s="62"/>
      <c r="CU127" s="62"/>
      <c r="CV127" s="62"/>
      <c r="CW127" s="62"/>
      <c r="CX127" s="62"/>
      <c r="CY127" s="62"/>
      <c r="CZ127" s="62"/>
      <c r="DA127" s="96"/>
      <c r="DB127" s="96"/>
      <c r="DC127" s="96"/>
    </row>
    <row r="128" spans="1:137" s="46" customFormat="1" ht="17.25" customHeight="1" x14ac:dyDescent="0.25">
      <c r="A128" s="44"/>
      <c r="B128" s="44"/>
      <c r="C128" s="61"/>
      <c r="D128" s="226"/>
      <c r="E128" s="227"/>
      <c r="F128" s="227"/>
      <c r="G128" s="227"/>
      <c r="H128" s="227"/>
      <c r="I128" s="227"/>
      <c r="J128" s="227"/>
      <c r="K128" s="227"/>
      <c r="L128" s="228"/>
      <c r="M128" s="88"/>
      <c r="O128" s="206"/>
      <c r="P128" s="207"/>
      <c r="Q128" s="207"/>
      <c r="R128" s="207"/>
      <c r="S128" s="207"/>
      <c r="T128" s="207"/>
      <c r="U128" s="207"/>
      <c r="V128" s="207"/>
      <c r="W128" s="207"/>
      <c r="X128" s="207"/>
      <c r="Y128" s="207"/>
      <c r="Z128" s="207"/>
      <c r="AA128" s="208"/>
      <c r="AB128" s="62"/>
      <c r="AC128" s="62"/>
      <c r="AD128" s="259"/>
      <c r="AE128" s="259"/>
      <c r="AF128" s="259"/>
      <c r="AG128" s="259"/>
      <c r="AH128" s="259"/>
      <c r="AI128" s="259"/>
      <c r="AJ128" s="168"/>
      <c r="AK128" s="169"/>
      <c r="AL128" s="169"/>
      <c r="AM128" s="169"/>
      <c r="AN128" s="169"/>
      <c r="AO128" s="169"/>
      <c r="AP128" s="169"/>
      <c r="AQ128" s="169"/>
      <c r="AR128" s="169"/>
      <c r="AS128" s="169"/>
      <c r="AT128" s="169"/>
      <c r="AU128" s="169"/>
      <c r="AV128" s="169"/>
      <c r="AW128" s="169"/>
      <c r="AX128" s="169"/>
      <c r="AY128" s="169"/>
      <c r="AZ128" s="169"/>
      <c r="BA128" s="169"/>
      <c r="BB128" s="169"/>
      <c r="BC128" s="169"/>
      <c r="BD128" s="169"/>
      <c r="BE128" s="169"/>
      <c r="BF128" s="169"/>
      <c r="BG128" s="169"/>
      <c r="BH128" s="169"/>
      <c r="BI128" s="169"/>
      <c r="BJ128" s="169"/>
      <c r="BK128" s="169"/>
      <c r="BL128" s="169"/>
      <c r="BM128" s="169"/>
      <c r="BN128" s="169"/>
      <c r="BO128" s="169"/>
      <c r="BP128" s="169"/>
      <c r="BQ128" s="169"/>
      <c r="BR128" s="169"/>
      <c r="BS128" s="169"/>
      <c r="BT128" s="169"/>
      <c r="BU128" s="169"/>
      <c r="BV128" s="169"/>
      <c r="BW128" s="169"/>
      <c r="BX128" s="169"/>
      <c r="BY128" s="169"/>
      <c r="BZ128" s="169"/>
      <c r="CA128" s="169"/>
      <c r="CB128" s="169"/>
      <c r="CC128" s="169"/>
      <c r="CD128" s="169"/>
      <c r="CE128" s="169"/>
      <c r="CF128" s="169"/>
      <c r="CG128" s="169"/>
      <c r="CH128" s="169"/>
      <c r="CI128" s="169"/>
      <c r="CJ128" s="169"/>
      <c r="CK128" s="169"/>
      <c r="CL128" s="169"/>
      <c r="CM128" s="169"/>
      <c r="CN128" s="169"/>
      <c r="CO128" s="169"/>
      <c r="CP128" s="170"/>
      <c r="CR128" s="215">
        <v>16</v>
      </c>
      <c r="CS128" s="216"/>
      <c r="CT128" s="216"/>
      <c r="CU128" s="216"/>
      <c r="CV128" s="216"/>
      <c r="CW128" s="216"/>
      <c r="CX128" s="216"/>
      <c r="CY128" s="216"/>
      <c r="CZ128" s="216"/>
      <c r="DA128" s="216"/>
      <c r="DB128" s="216"/>
      <c r="DC128" s="217"/>
      <c r="DF128" s="177">
        <f>DF126+1</f>
        <v>49</v>
      </c>
      <c r="DG128" s="178"/>
      <c r="DH128" s="179"/>
      <c r="DJ128" s="153">
        <v>0</v>
      </c>
      <c r="DK128" s="154"/>
      <c r="DL128" s="154"/>
      <c r="DM128" s="154"/>
      <c r="DN128" s="154"/>
      <c r="DO128" s="154"/>
      <c r="DP128" s="154"/>
      <c r="DQ128" s="154"/>
      <c r="DR128" s="154"/>
      <c r="DS128" s="154"/>
      <c r="DT128" s="154"/>
      <c r="DU128" s="154"/>
      <c r="DV128" s="154"/>
      <c r="DW128" s="154"/>
      <c r="DX128" s="154"/>
      <c r="DY128" s="154"/>
      <c r="DZ128" s="154"/>
      <c r="EA128" s="154"/>
      <c r="EB128" s="154"/>
      <c r="EC128" s="154"/>
      <c r="ED128" s="154"/>
      <c r="EE128" s="154"/>
      <c r="EF128" s="154"/>
      <c r="EG128" s="155"/>
    </row>
    <row r="129" spans="1:146" s="83" customFormat="1" ht="3.75" customHeight="1" x14ac:dyDescent="0.25">
      <c r="A129" s="82"/>
      <c r="B129" s="82"/>
      <c r="C129" s="61"/>
      <c r="D129" s="226"/>
      <c r="E129" s="227"/>
      <c r="F129" s="227"/>
      <c r="G129" s="227"/>
      <c r="H129" s="227"/>
      <c r="I129" s="227"/>
      <c r="J129" s="227"/>
      <c r="K129" s="227"/>
      <c r="L129" s="228"/>
      <c r="M129" s="73"/>
      <c r="N129" s="73"/>
      <c r="O129" s="206"/>
      <c r="P129" s="207"/>
      <c r="Q129" s="207"/>
      <c r="R129" s="207"/>
      <c r="S129" s="207"/>
      <c r="T129" s="207"/>
      <c r="U129" s="207"/>
      <c r="V129" s="207"/>
      <c r="W129" s="207"/>
      <c r="X129" s="207"/>
      <c r="Y129" s="207"/>
      <c r="Z129" s="207"/>
      <c r="AA129" s="208"/>
      <c r="AB129" s="73"/>
      <c r="AD129" s="259"/>
      <c r="AE129" s="259"/>
      <c r="AF129" s="259"/>
      <c r="AG129" s="259"/>
      <c r="AH129" s="259"/>
      <c r="AI129" s="259"/>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6"/>
      <c r="BP129" s="136"/>
      <c r="BQ129" s="136"/>
      <c r="BR129" s="136"/>
      <c r="BS129" s="136"/>
      <c r="BT129" s="136"/>
      <c r="BU129" s="136"/>
      <c r="BV129" s="136"/>
      <c r="BW129" s="136"/>
      <c r="BX129" s="136"/>
      <c r="BY129" s="136"/>
      <c r="BZ129" s="136"/>
      <c r="CA129" s="136"/>
      <c r="CB129" s="136"/>
      <c r="CC129" s="136"/>
      <c r="CD129" s="136"/>
      <c r="CE129" s="136"/>
      <c r="CF129" s="136"/>
      <c r="CG129" s="136"/>
      <c r="CH129" s="136"/>
      <c r="CI129" s="136"/>
      <c r="CJ129" s="136"/>
      <c r="CK129" s="136"/>
      <c r="CL129" s="136"/>
      <c r="CM129" s="136"/>
      <c r="CN129" s="136"/>
      <c r="CO129" s="136"/>
      <c r="CP129" s="136"/>
      <c r="CR129" s="62"/>
      <c r="CS129" s="62"/>
      <c r="CT129" s="62"/>
      <c r="CU129" s="62"/>
      <c r="CV129" s="62"/>
      <c r="CW129" s="62"/>
      <c r="CX129" s="62"/>
      <c r="CY129" s="62"/>
      <c r="CZ129" s="62"/>
      <c r="DA129" s="96"/>
      <c r="DB129" s="96"/>
      <c r="DC129" s="96"/>
    </row>
    <row r="130" spans="1:146" s="46" customFormat="1" ht="17.25" customHeight="1" x14ac:dyDescent="0.25">
      <c r="A130" s="44"/>
      <c r="B130" s="44"/>
      <c r="C130" s="61"/>
      <c r="D130" s="226"/>
      <c r="E130" s="227"/>
      <c r="F130" s="227"/>
      <c r="G130" s="227"/>
      <c r="H130" s="227"/>
      <c r="I130" s="227"/>
      <c r="J130" s="227"/>
      <c r="K130" s="227"/>
      <c r="L130" s="228"/>
      <c r="M130" s="88"/>
      <c r="O130" s="206"/>
      <c r="P130" s="207"/>
      <c r="Q130" s="207"/>
      <c r="R130" s="207"/>
      <c r="S130" s="207"/>
      <c r="T130" s="207"/>
      <c r="U130" s="207"/>
      <c r="V130" s="207"/>
      <c r="W130" s="207"/>
      <c r="X130" s="207"/>
      <c r="Y130" s="207"/>
      <c r="Z130" s="207"/>
      <c r="AA130" s="208"/>
      <c r="AB130" s="62"/>
      <c r="AC130" s="62"/>
      <c r="AD130" s="259"/>
      <c r="AE130" s="259"/>
      <c r="AF130" s="259"/>
      <c r="AG130" s="259"/>
      <c r="AH130" s="259"/>
      <c r="AI130" s="259"/>
      <c r="AJ130" s="168"/>
      <c r="AK130" s="169"/>
      <c r="AL130" s="169"/>
      <c r="AM130" s="169"/>
      <c r="AN130" s="169"/>
      <c r="AO130" s="169"/>
      <c r="AP130" s="169"/>
      <c r="AQ130" s="169"/>
      <c r="AR130" s="169"/>
      <c r="AS130" s="169"/>
      <c r="AT130" s="169"/>
      <c r="AU130" s="169"/>
      <c r="AV130" s="169"/>
      <c r="AW130" s="169"/>
      <c r="AX130" s="169"/>
      <c r="AY130" s="169"/>
      <c r="AZ130" s="169"/>
      <c r="BA130" s="169"/>
      <c r="BB130" s="169"/>
      <c r="BC130" s="169"/>
      <c r="BD130" s="169"/>
      <c r="BE130" s="169"/>
      <c r="BF130" s="169"/>
      <c r="BG130" s="169"/>
      <c r="BH130" s="169"/>
      <c r="BI130" s="169"/>
      <c r="BJ130" s="169"/>
      <c r="BK130" s="169"/>
      <c r="BL130" s="169"/>
      <c r="BM130" s="169"/>
      <c r="BN130" s="169"/>
      <c r="BO130" s="169"/>
      <c r="BP130" s="169"/>
      <c r="BQ130" s="169"/>
      <c r="BR130" s="169"/>
      <c r="BS130" s="169"/>
      <c r="BT130" s="169"/>
      <c r="BU130" s="169"/>
      <c r="BV130" s="169"/>
      <c r="BW130" s="169"/>
      <c r="BX130" s="169"/>
      <c r="BY130" s="169"/>
      <c r="BZ130" s="169"/>
      <c r="CA130" s="169"/>
      <c r="CB130" s="169"/>
      <c r="CC130" s="169"/>
      <c r="CD130" s="169"/>
      <c r="CE130" s="169"/>
      <c r="CF130" s="169"/>
      <c r="CG130" s="169"/>
      <c r="CH130" s="169"/>
      <c r="CI130" s="169"/>
      <c r="CJ130" s="169"/>
      <c r="CK130" s="169"/>
      <c r="CL130" s="169"/>
      <c r="CM130" s="169"/>
      <c r="CN130" s="169"/>
      <c r="CO130" s="169"/>
      <c r="CP130" s="170"/>
      <c r="CR130" s="215">
        <v>20</v>
      </c>
      <c r="CS130" s="216"/>
      <c r="CT130" s="216"/>
      <c r="CU130" s="216"/>
      <c r="CV130" s="216"/>
      <c r="CW130" s="216"/>
      <c r="CX130" s="216"/>
      <c r="CY130" s="216"/>
      <c r="CZ130" s="216"/>
      <c r="DA130" s="216"/>
      <c r="DB130" s="216"/>
      <c r="DC130" s="217"/>
      <c r="DF130" s="177">
        <f>DF128+1</f>
        <v>50</v>
      </c>
      <c r="DG130" s="178"/>
      <c r="DH130" s="179"/>
      <c r="DJ130" s="153">
        <f>ROUND(AJ130*CR130%,2)</f>
        <v>0</v>
      </c>
      <c r="DK130" s="154"/>
      <c r="DL130" s="154"/>
      <c r="DM130" s="154"/>
      <c r="DN130" s="154"/>
      <c r="DO130" s="154"/>
      <c r="DP130" s="154"/>
      <c r="DQ130" s="154"/>
      <c r="DR130" s="154"/>
      <c r="DS130" s="154"/>
      <c r="DT130" s="154"/>
      <c r="DU130" s="154"/>
      <c r="DV130" s="154"/>
      <c r="DW130" s="154"/>
      <c r="DX130" s="154"/>
      <c r="DY130" s="154"/>
      <c r="DZ130" s="154"/>
      <c r="EA130" s="154"/>
      <c r="EB130" s="154"/>
      <c r="EC130" s="154"/>
      <c r="ED130" s="154"/>
      <c r="EE130" s="154"/>
      <c r="EF130" s="154"/>
      <c r="EG130" s="155"/>
    </row>
    <row r="131" spans="1:146" s="83" customFormat="1" ht="3.75" customHeight="1" x14ac:dyDescent="0.25">
      <c r="A131" s="82"/>
      <c r="B131" s="82"/>
      <c r="C131" s="61"/>
      <c r="D131" s="226"/>
      <c r="E131" s="227"/>
      <c r="F131" s="227"/>
      <c r="G131" s="227"/>
      <c r="H131" s="227"/>
      <c r="I131" s="227"/>
      <c r="J131" s="227"/>
      <c r="K131" s="227"/>
      <c r="L131" s="228"/>
      <c r="M131" s="73"/>
      <c r="N131" s="73"/>
      <c r="O131" s="206"/>
      <c r="P131" s="207"/>
      <c r="Q131" s="207"/>
      <c r="R131" s="207"/>
      <c r="S131" s="207"/>
      <c r="T131" s="207"/>
      <c r="U131" s="207"/>
      <c r="V131" s="207"/>
      <c r="W131" s="207"/>
      <c r="X131" s="207"/>
      <c r="Y131" s="207"/>
      <c r="Z131" s="207"/>
      <c r="AA131" s="208"/>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c r="BI131" s="73"/>
      <c r="BJ131" s="73"/>
      <c r="BK131" s="73"/>
      <c r="BL131" s="73"/>
      <c r="BM131" s="73"/>
      <c r="BN131" s="73"/>
      <c r="BO131" s="73"/>
      <c r="BP131" s="73"/>
      <c r="BQ131" s="73"/>
      <c r="BR131" s="73"/>
      <c r="BS131" s="73"/>
      <c r="BT131" s="73"/>
      <c r="BU131" s="73"/>
      <c r="BV131" s="73"/>
      <c r="BW131" s="73"/>
      <c r="BX131" s="73"/>
      <c r="BY131" s="73"/>
      <c r="BZ131" s="73"/>
      <c r="CA131" s="73"/>
      <c r="CB131" s="73"/>
      <c r="CC131" s="73"/>
      <c r="CD131" s="73"/>
      <c r="CE131" s="73"/>
      <c r="CF131" s="73"/>
      <c r="CG131" s="73"/>
      <c r="CH131" s="73"/>
      <c r="CI131" s="73"/>
      <c r="CJ131" s="73"/>
      <c r="CK131" s="73"/>
      <c r="CM131" s="65"/>
      <c r="CN131" s="65"/>
    </row>
    <row r="132" spans="1:146" s="46" customFormat="1" ht="17.25" customHeight="1" x14ac:dyDescent="0.25">
      <c r="A132" s="44"/>
      <c r="B132" s="44"/>
      <c r="C132" s="61"/>
      <c r="D132" s="229"/>
      <c r="E132" s="230"/>
      <c r="F132" s="230"/>
      <c r="G132" s="230"/>
      <c r="H132" s="230"/>
      <c r="I132" s="230"/>
      <c r="J132" s="230"/>
      <c r="K132" s="230"/>
      <c r="L132" s="231"/>
      <c r="M132" s="88"/>
      <c r="O132" s="209"/>
      <c r="P132" s="210"/>
      <c r="Q132" s="210"/>
      <c r="R132" s="210"/>
      <c r="S132" s="210"/>
      <c r="T132" s="210"/>
      <c r="U132" s="210"/>
      <c r="V132" s="210"/>
      <c r="W132" s="210"/>
      <c r="X132" s="210"/>
      <c r="Y132" s="210"/>
      <c r="Z132" s="210"/>
      <c r="AA132" s="211"/>
      <c r="AB132" s="66"/>
      <c r="AC132" s="66"/>
      <c r="AD132" s="422" t="str">
        <f>"YÜKLENİLEN YURTDIŞI (İTHAL) KDV MİKTARI ("&amp;DF122&amp;"+"&amp;DF124&amp;"+"&amp;DF126&amp;"+"&amp;DF128&amp;"+"&amp;DF130&amp;")  "</f>
        <v xml:space="preserve">YÜKLENİLEN YURTDIŞI (İTHAL) KDV MİKTARI (46+47+48+49+50)  </v>
      </c>
      <c r="AE132" s="423"/>
      <c r="AF132" s="423"/>
      <c r="AG132" s="423"/>
      <c r="AH132" s="423"/>
      <c r="AI132" s="423"/>
      <c r="AJ132" s="423"/>
      <c r="AK132" s="423"/>
      <c r="AL132" s="423"/>
      <c r="AM132" s="423"/>
      <c r="AN132" s="423"/>
      <c r="AO132" s="423"/>
      <c r="AP132" s="423"/>
      <c r="AQ132" s="423"/>
      <c r="AR132" s="423"/>
      <c r="AS132" s="423"/>
      <c r="AT132" s="423"/>
      <c r="AU132" s="423"/>
      <c r="AV132" s="423"/>
      <c r="AW132" s="423"/>
      <c r="AX132" s="423"/>
      <c r="AY132" s="423"/>
      <c r="AZ132" s="423"/>
      <c r="BA132" s="423"/>
      <c r="BB132" s="423"/>
      <c r="BC132" s="423"/>
      <c r="BD132" s="423"/>
      <c r="BE132" s="423"/>
      <c r="BF132" s="423"/>
      <c r="BG132" s="423"/>
      <c r="BH132" s="423"/>
      <c r="BI132" s="423"/>
      <c r="BJ132" s="423"/>
      <c r="BK132" s="423"/>
      <c r="BL132" s="423"/>
      <c r="BM132" s="423"/>
      <c r="BN132" s="423"/>
      <c r="BO132" s="423"/>
      <c r="BP132" s="423"/>
      <c r="BQ132" s="423"/>
      <c r="BR132" s="423"/>
      <c r="BS132" s="423"/>
      <c r="BT132" s="423"/>
      <c r="BU132" s="423"/>
      <c r="BV132" s="423"/>
      <c r="BW132" s="423"/>
      <c r="BX132" s="423"/>
      <c r="BY132" s="423"/>
      <c r="BZ132" s="423"/>
      <c r="CA132" s="423"/>
      <c r="CB132" s="423"/>
      <c r="CC132" s="423"/>
      <c r="CD132" s="423"/>
      <c r="CE132" s="423"/>
      <c r="CF132" s="423"/>
      <c r="CG132" s="423"/>
      <c r="CH132" s="423"/>
      <c r="CI132" s="423"/>
      <c r="CJ132" s="423"/>
      <c r="CK132" s="423"/>
      <c r="CL132" s="423"/>
      <c r="CM132" s="423"/>
      <c r="CN132" s="423"/>
      <c r="CO132" s="423"/>
      <c r="CP132" s="423"/>
      <c r="CQ132" s="423"/>
      <c r="CR132" s="423"/>
      <c r="CS132" s="423"/>
      <c r="CT132" s="423"/>
      <c r="CU132" s="423"/>
      <c r="CV132" s="423"/>
      <c r="CW132" s="423"/>
      <c r="CX132" s="423"/>
      <c r="CY132" s="423"/>
      <c r="CZ132" s="424"/>
      <c r="DB132" s="200">
        <f>DF130+1</f>
        <v>51</v>
      </c>
      <c r="DC132" s="201"/>
      <c r="DD132" s="202"/>
      <c r="DF132" s="189">
        <f>SUM(DJ122:EG130)</f>
        <v>0</v>
      </c>
      <c r="DG132" s="190"/>
      <c r="DH132" s="190"/>
      <c r="DI132" s="190"/>
      <c r="DJ132" s="190"/>
      <c r="DK132" s="190"/>
      <c r="DL132" s="190"/>
      <c r="DM132" s="190"/>
      <c r="DN132" s="190"/>
      <c r="DO132" s="190"/>
      <c r="DP132" s="190"/>
      <c r="DQ132" s="190"/>
      <c r="DR132" s="190"/>
      <c r="DS132" s="190"/>
      <c r="DT132" s="190"/>
      <c r="DU132" s="190"/>
      <c r="DV132" s="190"/>
      <c r="DW132" s="190"/>
      <c r="DX132" s="190"/>
      <c r="DY132" s="190"/>
      <c r="DZ132" s="190"/>
      <c r="EA132" s="190"/>
      <c r="EB132" s="190"/>
      <c r="EC132" s="190"/>
      <c r="ED132" s="190"/>
      <c r="EE132" s="190"/>
      <c r="EF132" s="190"/>
      <c r="EG132" s="191"/>
    </row>
    <row r="133" spans="1:146" s="83" customFormat="1" ht="6" customHeight="1" x14ac:dyDescent="0.25">
      <c r="A133" s="82"/>
      <c r="B133" s="82"/>
      <c r="C133" s="61"/>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c r="BN133" s="73"/>
      <c r="BO133" s="73"/>
      <c r="BP133" s="73"/>
      <c r="BQ133" s="73"/>
      <c r="BR133" s="73"/>
      <c r="BS133" s="73"/>
      <c r="BT133" s="73"/>
      <c r="BU133" s="73"/>
      <c r="BV133" s="73"/>
      <c r="BW133" s="73"/>
      <c r="BX133" s="73"/>
      <c r="BY133" s="73"/>
      <c r="BZ133" s="73"/>
      <c r="CA133" s="73"/>
      <c r="CB133" s="73"/>
      <c r="CC133" s="73"/>
      <c r="CD133" s="73"/>
      <c r="CE133" s="73"/>
      <c r="CF133" s="73"/>
      <c r="CG133" s="73"/>
      <c r="CH133" s="73"/>
      <c r="CI133" s="73"/>
      <c r="CJ133" s="73"/>
      <c r="CK133" s="73"/>
      <c r="CM133" s="65"/>
      <c r="CN133" s="65"/>
    </row>
    <row r="134" spans="1:146" s="83" customFormat="1" ht="19.5" customHeight="1" x14ac:dyDescent="0.25">
      <c r="A134" s="82"/>
      <c r="B134" s="82"/>
      <c r="C134" s="61"/>
      <c r="D134" s="156" t="s">
        <v>221</v>
      </c>
      <c r="E134" s="157"/>
      <c r="F134" s="157"/>
      <c r="G134" s="157"/>
      <c r="H134" s="157"/>
      <c r="I134" s="157"/>
      <c r="J134" s="157"/>
      <c r="K134" s="157"/>
      <c r="L134" s="158"/>
      <c r="M134" s="89"/>
      <c r="N134" s="165" t="s">
        <v>222</v>
      </c>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6"/>
      <c r="AX134" s="166"/>
      <c r="AY134" s="166"/>
      <c r="AZ134" s="166"/>
      <c r="BA134" s="166"/>
      <c r="BB134" s="166"/>
      <c r="BC134" s="166"/>
      <c r="BD134" s="166"/>
      <c r="BE134" s="166"/>
      <c r="BF134" s="166"/>
      <c r="BG134" s="166"/>
      <c r="BH134" s="166"/>
      <c r="BI134" s="166"/>
      <c r="BJ134" s="166"/>
      <c r="BK134" s="166"/>
      <c r="BL134" s="166"/>
      <c r="BM134" s="166"/>
      <c r="BN134" s="166"/>
      <c r="BO134" s="166"/>
      <c r="BP134" s="166"/>
      <c r="BQ134" s="166"/>
      <c r="BR134" s="166"/>
      <c r="BS134" s="166"/>
      <c r="BT134" s="166"/>
      <c r="BU134" s="166"/>
      <c r="BV134" s="166"/>
      <c r="BW134" s="166"/>
      <c r="BX134" s="166"/>
      <c r="BY134" s="166"/>
      <c r="BZ134" s="167"/>
      <c r="CC134" s="168"/>
      <c r="CD134" s="169"/>
      <c r="CE134" s="169"/>
      <c r="CF134" s="169"/>
      <c r="CG134" s="169"/>
      <c r="CH134" s="169"/>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70"/>
      <c r="DF134" s="177">
        <f>DB132+1</f>
        <v>52</v>
      </c>
      <c r="DG134" s="178"/>
      <c r="DH134" s="179"/>
      <c r="DJ134" s="153"/>
      <c r="DK134" s="154"/>
      <c r="DL134" s="154"/>
      <c r="DM134" s="154"/>
      <c r="DN134" s="154"/>
      <c r="DO134" s="154"/>
      <c r="DP134" s="154"/>
      <c r="DQ134" s="154"/>
      <c r="DR134" s="154"/>
      <c r="DS134" s="154"/>
      <c r="DT134" s="154"/>
      <c r="DU134" s="154"/>
      <c r="DV134" s="154"/>
      <c r="DW134" s="154"/>
      <c r="DX134" s="154"/>
      <c r="DY134" s="154"/>
      <c r="DZ134" s="154"/>
      <c r="EA134" s="154"/>
      <c r="EB134" s="154"/>
      <c r="EC134" s="154"/>
      <c r="ED134" s="154"/>
      <c r="EE134" s="154"/>
      <c r="EF134" s="154"/>
      <c r="EG134" s="155"/>
      <c r="EL134" s="434"/>
      <c r="EM134" s="434"/>
      <c r="EN134" s="434"/>
      <c r="EO134" s="434"/>
      <c r="EP134" s="434"/>
    </row>
    <row r="135" spans="1:146" s="46" customFormat="1" ht="4.5" customHeight="1" x14ac:dyDescent="0.25">
      <c r="A135" s="44"/>
      <c r="B135" s="44"/>
      <c r="C135" s="61"/>
      <c r="D135" s="159"/>
      <c r="E135" s="160"/>
      <c r="F135" s="160"/>
      <c r="G135" s="160"/>
      <c r="H135" s="160"/>
      <c r="I135" s="160"/>
      <c r="J135" s="160"/>
      <c r="K135" s="160"/>
      <c r="L135" s="161"/>
      <c r="M135" s="65"/>
      <c r="N135" s="65"/>
      <c r="O135" s="65"/>
      <c r="P135" s="65"/>
      <c r="Q135" s="65"/>
      <c r="R135" s="65"/>
      <c r="S135" s="65"/>
      <c r="T135" s="65"/>
      <c r="U135" s="65"/>
      <c r="V135" s="65"/>
      <c r="W135" s="66"/>
      <c r="X135" s="66"/>
      <c r="Y135" s="66"/>
      <c r="Z135" s="66"/>
      <c r="AA135" s="66"/>
      <c r="AB135" s="66"/>
      <c r="AC135" s="66"/>
      <c r="AD135" s="66"/>
      <c r="AE135" s="66"/>
      <c r="AF135" s="66"/>
      <c r="AG135" s="66"/>
      <c r="AH135" s="66"/>
      <c r="AI135" s="66"/>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O135" s="62"/>
      <c r="CP135" s="62"/>
      <c r="CQ135" s="62"/>
      <c r="CR135" s="62"/>
      <c r="CS135" s="62"/>
      <c r="CT135" s="62"/>
      <c r="CU135" s="62"/>
      <c r="CV135" s="62"/>
      <c r="CW135" s="62"/>
      <c r="CX135" s="62"/>
      <c r="CY135" s="62"/>
      <c r="CZ135" s="62"/>
      <c r="DA135" s="62"/>
      <c r="DB135" s="62"/>
      <c r="DC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L135" s="434"/>
      <c r="EM135" s="434"/>
      <c r="EN135" s="434"/>
      <c r="EO135" s="434"/>
      <c r="EP135" s="434"/>
    </row>
    <row r="136" spans="1:146" s="83" customFormat="1" ht="19.5" customHeight="1" x14ac:dyDescent="0.25">
      <c r="A136" s="82"/>
      <c r="B136" s="82"/>
      <c r="C136" s="61"/>
      <c r="D136" s="159"/>
      <c r="E136" s="160"/>
      <c r="F136" s="160"/>
      <c r="G136" s="160"/>
      <c r="H136" s="160"/>
      <c r="I136" s="160"/>
      <c r="J136" s="160"/>
      <c r="K136" s="160"/>
      <c r="L136" s="161"/>
      <c r="M136" s="63"/>
      <c r="N136" s="165" t="s">
        <v>40</v>
      </c>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c r="BA136" s="166"/>
      <c r="BB136" s="166"/>
      <c r="BC136" s="166"/>
      <c r="BD136" s="166"/>
      <c r="BE136" s="166"/>
      <c r="BF136" s="166"/>
      <c r="BG136" s="166"/>
      <c r="BH136" s="166"/>
      <c r="BI136" s="166"/>
      <c r="BJ136" s="166"/>
      <c r="BK136" s="166"/>
      <c r="BL136" s="166"/>
      <c r="BM136" s="166"/>
      <c r="BN136" s="166"/>
      <c r="BO136" s="166"/>
      <c r="BP136" s="166"/>
      <c r="BQ136" s="166"/>
      <c r="BR136" s="166"/>
      <c r="BS136" s="166"/>
      <c r="BT136" s="166"/>
      <c r="BU136" s="166"/>
      <c r="BV136" s="166"/>
      <c r="BW136" s="166"/>
      <c r="BX136" s="166"/>
      <c r="BY136" s="166"/>
      <c r="BZ136" s="166"/>
      <c r="CA136" s="166"/>
      <c r="CB136" s="166"/>
      <c r="CC136" s="166"/>
      <c r="CD136" s="166"/>
      <c r="CE136" s="166"/>
      <c r="CF136" s="166"/>
      <c r="CG136" s="166"/>
      <c r="CH136" s="166"/>
      <c r="CI136" s="166"/>
      <c r="CJ136" s="166"/>
      <c r="CK136" s="166"/>
      <c r="CL136" s="166"/>
      <c r="CM136" s="166"/>
      <c r="CN136" s="166"/>
      <c r="CO136" s="166"/>
      <c r="CP136" s="166"/>
      <c r="CQ136" s="166"/>
      <c r="CR136" s="166"/>
      <c r="CS136" s="166"/>
      <c r="CT136" s="166"/>
      <c r="CU136" s="166"/>
      <c r="CV136" s="166"/>
      <c r="CW136" s="166"/>
      <c r="CX136" s="166"/>
      <c r="CY136" s="166"/>
      <c r="CZ136" s="166"/>
      <c r="DA136" s="166"/>
      <c r="DB136" s="166"/>
      <c r="DC136" s="166"/>
      <c r="DD136" s="167"/>
      <c r="DE136" s="46"/>
      <c r="DF136" s="177">
        <f>DF134+1</f>
        <v>53</v>
      </c>
      <c r="DG136" s="178"/>
      <c r="DH136" s="179"/>
      <c r="DI136" s="65"/>
      <c r="DJ136" s="153"/>
      <c r="DK136" s="154"/>
      <c r="DL136" s="154"/>
      <c r="DM136" s="154"/>
      <c r="DN136" s="154"/>
      <c r="DO136" s="154"/>
      <c r="DP136" s="154"/>
      <c r="DQ136" s="154"/>
      <c r="DR136" s="154"/>
      <c r="DS136" s="154"/>
      <c r="DT136" s="154"/>
      <c r="DU136" s="154"/>
      <c r="DV136" s="154"/>
      <c r="DW136" s="154"/>
      <c r="DX136" s="154"/>
      <c r="DY136" s="154"/>
      <c r="DZ136" s="154"/>
      <c r="EA136" s="154"/>
      <c r="EB136" s="154"/>
      <c r="EC136" s="154"/>
      <c r="ED136" s="154"/>
      <c r="EE136" s="154"/>
      <c r="EF136" s="154"/>
      <c r="EG136" s="155"/>
      <c r="EL136" s="434"/>
      <c r="EM136" s="434"/>
      <c r="EN136" s="434"/>
      <c r="EO136" s="434"/>
      <c r="EP136" s="434"/>
    </row>
    <row r="137" spans="1:146" s="46" customFormat="1" ht="3.75" customHeight="1" x14ac:dyDescent="0.25">
      <c r="A137" s="44"/>
      <c r="B137" s="44"/>
      <c r="C137" s="61"/>
      <c r="D137" s="159"/>
      <c r="E137" s="160"/>
      <c r="F137" s="160"/>
      <c r="G137" s="160"/>
      <c r="H137" s="160"/>
      <c r="I137" s="160"/>
      <c r="J137" s="160"/>
      <c r="K137" s="160"/>
      <c r="L137" s="161"/>
      <c r="M137" s="65"/>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c r="BB137" s="90"/>
      <c r="BC137" s="90"/>
      <c r="BD137" s="90"/>
      <c r="BE137" s="90"/>
      <c r="BF137" s="90"/>
      <c r="BG137" s="90"/>
      <c r="BH137" s="90"/>
      <c r="BI137" s="90"/>
      <c r="BJ137" s="90"/>
      <c r="BK137" s="90"/>
      <c r="BL137" s="90"/>
      <c r="BM137" s="90"/>
      <c r="BN137" s="90"/>
      <c r="BO137" s="90"/>
      <c r="BP137" s="90"/>
      <c r="BQ137" s="90"/>
      <c r="BR137" s="90"/>
      <c r="BS137" s="90"/>
      <c r="BT137" s="90"/>
      <c r="BU137" s="90"/>
      <c r="BV137" s="90"/>
      <c r="BW137" s="90"/>
      <c r="BX137" s="90"/>
      <c r="BY137" s="90"/>
      <c r="BZ137" s="90"/>
      <c r="CA137" s="90"/>
      <c r="CB137" s="90"/>
      <c r="CC137" s="90"/>
      <c r="CD137" s="90"/>
      <c r="CE137" s="90"/>
      <c r="CF137" s="90"/>
      <c r="CG137" s="90"/>
      <c r="CH137" s="90"/>
      <c r="CI137" s="90"/>
      <c r="CJ137" s="90"/>
      <c r="CK137" s="90"/>
      <c r="CL137" s="90"/>
      <c r="CM137" s="91"/>
      <c r="CY137" s="62"/>
      <c r="CZ137" s="62"/>
      <c r="DA137" s="62"/>
      <c r="DB137" s="62"/>
      <c r="DC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L137" s="434"/>
      <c r="EM137" s="434"/>
      <c r="EN137" s="434"/>
      <c r="EO137" s="434"/>
      <c r="EP137" s="434"/>
    </row>
    <row r="138" spans="1:146" s="83" customFormat="1" ht="19.5" customHeight="1" x14ac:dyDescent="0.25">
      <c r="A138" s="82"/>
      <c r="B138" s="82"/>
      <c r="C138" s="61"/>
      <c r="D138" s="159"/>
      <c r="E138" s="160"/>
      <c r="F138" s="160"/>
      <c r="G138" s="160"/>
      <c r="H138" s="160"/>
      <c r="I138" s="160"/>
      <c r="J138" s="160"/>
      <c r="K138" s="160"/>
      <c r="L138" s="161"/>
      <c r="M138" s="63"/>
      <c r="N138" s="165" t="s">
        <v>212</v>
      </c>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c r="BA138" s="166"/>
      <c r="BB138" s="166"/>
      <c r="BC138" s="166"/>
      <c r="BD138" s="166"/>
      <c r="BE138" s="166"/>
      <c r="BF138" s="166"/>
      <c r="BG138" s="166"/>
      <c r="BH138" s="166"/>
      <c r="BI138" s="166"/>
      <c r="BJ138" s="166"/>
      <c r="BK138" s="166"/>
      <c r="BL138" s="166"/>
      <c r="BM138" s="166"/>
      <c r="BN138" s="166"/>
      <c r="BO138" s="166"/>
      <c r="BP138" s="166"/>
      <c r="BQ138" s="166"/>
      <c r="BR138" s="166"/>
      <c r="BS138" s="166"/>
      <c r="BT138" s="166"/>
      <c r="BU138" s="166"/>
      <c r="BV138" s="166"/>
      <c r="BW138" s="166"/>
      <c r="BX138" s="166"/>
      <c r="BY138" s="166"/>
      <c r="BZ138" s="166"/>
      <c r="CA138" s="166"/>
      <c r="CB138" s="166"/>
      <c r="CC138" s="166"/>
      <c r="CD138" s="166"/>
      <c r="CE138" s="166"/>
      <c r="CF138" s="166"/>
      <c r="CG138" s="166"/>
      <c r="CH138" s="166"/>
      <c r="CI138" s="166"/>
      <c r="CJ138" s="166"/>
      <c r="CK138" s="166"/>
      <c r="CL138" s="166"/>
      <c r="CM138" s="166"/>
      <c r="CN138" s="166"/>
      <c r="CO138" s="166"/>
      <c r="CP138" s="166"/>
      <c r="CQ138" s="166"/>
      <c r="CR138" s="166"/>
      <c r="CS138" s="166"/>
      <c r="CT138" s="166"/>
      <c r="CU138" s="166"/>
      <c r="CV138" s="166"/>
      <c r="CW138" s="166"/>
      <c r="CX138" s="166"/>
      <c r="CY138" s="166"/>
      <c r="CZ138" s="166"/>
      <c r="DA138" s="166"/>
      <c r="DB138" s="166"/>
      <c r="DC138" s="166"/>
      <c r="DD138" s="167"/>
      <c r="DE138" s="46"/>
      <c r="DF138" s="177">
        <f>DF136+1</f>
        <v>54</v>
      </c>
      <c r="DG138" s="178"/>
      <c r="DH138" s="179"/>
      <c r="DI138" s="65"/>
      <c r="DJ138" s="153"/>
      <c r="DK138" s="154"/>
      <c r="DL138" s="154"/>
      <c r="DM138" s="154"/>
      <c r="DN138" s="154"/>
      <c r="DO138" s="154"/>
      <c r="DP138" s="154"/>
      <c r="DQ138" s="154"/>
      <c r="DR138" s="154"/>
      <c r="DS138" s="154"/>
      <c r="DT138" s="154"/>
      <c r="DU138" s="154"/>
      <c r="DV138" s="154"/>
      <c r="DW138" s="154"/>
      <c r="DX138" s="154"/>
      <c r="DY138" s="154"/>
      <c r="DZ138" s="154"/>
      <c r="EA138" s="154"/>
      <c r="EB138" s="154"/>
      <c r="EC138" s="154"/>
      <c r="ED138" s="154"/>
      <c r="EE138" s="154"/>
      <c r="EF138" s="154"/>
      <c r="EG138" s="155"/>
      <c r="EL138" s="434"/>
      <c r="EM138" s="434"/>
      <c r="EN138" s="434"/>
      <c r="EO138" s="434"/>
      <c r="EP138" s="434"/>
    </row>
    <row r="139" spans="1:146" s="46" customFormat="1" ht="3.75" customHeight="1" x14ac:dyDescent="0.25">
      <c r="A139" s="44"/>
      <c r="B139" s="44"/>
      <c r="C139" s="61"/>
      <c r="D139" s="159"/>
      <c r="E139" s="160"/>
      <c r="F139" s="160"/>
      <c r="G139" s="160"/>
      <c r="H139" s="160"/>
      <c r="I139" s="160"/>
      <c r="J139" s="160"/>
      <c r="K139" s="160"/>
      <c r="L139" s="161"/>
      <c r="M139" s="65"/>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c r="BB139" s="90"/>
      <c r="BC139" s="90"/>
      <c r="BD139" s="90"/>
      <c r="BE139" s="90"/>
      <c r="BF139" s="90"/>
      <c r="BG139" s="90"/>
      <c r="BH139" s="90"/>
      <c r="BI139" s="90"/>
      <c r="BJ139" s="90"/>
      <c r="BK139" s="90"/>
      <c r="BL139" s="90"/>
      <c r="BM139" s="90"/>
      <c r="BN139" s="90"/>
      <c r="BO139" s="90"/>
      <c r="BP139" s="90"/>
      <c r="BQ139" s="90"/>
      <c r="BR139" s="90"/>
      <c r="BS139" s="90"/>
      <c r="BT139" s="90"/>
      <c r="BU139" s="90"/>
      <c r="BV139" s="90"/>
      <c r="BW139" s="90"/>
      <c r="BX139" s="90"/>
      <c r="BY139" s="90"/>
      <c r="BZ139" s="90"/>
      <c r="CA139" s="90"/>
      <c r="CB139" s="90"/>
      <c r="CC139" s="90"/>
      <c r="CD139" s="90"/>
      <c r="CE139" s="90"/>
      <c r="CF139" s="90"/>
      <c r="CG139" s="90"/>
      <c r="CH139" s="90"/>
      <c r="CI139" s="90"/>
      <c r="CJ139" s="90"/>
      <c r="CK139" s="90"/>
      <c r="CL139" s="90"/>
      <c r="CM139" s="91"/>
      <c r="CY139" s="62"/>
      <c r="CZ139" s="62"/>
      <c r="DA139" s="62"/>
      <c r="DB139" s="62"/>
      <c r="DC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L139" s="434"/>
      <c r="EM139" s="434"/>
      <c r="EN139" s="434"/>
      <c r="EO139" s="434"/>
      <c r="EP139" s="434"/>
    </row>
    <row r="140" spans="1:146" s="83" customFormat="1" ht="19.5" customHeight="1" x14ac:dyDescent="0.25">
      <c r="A140" s="82"/>
      <c r="B140" s="82"/>
      <c r="C140" s="61"/>
      <c r="D140" s="159"/>
      <c r="E140" s="160"/>
      <c r="F140" s="160"/>
      <c r="G140" s="160"/>
      <c r="H140" s="160"/>
      <c r="I140" s="160"/>
      <c r="J140" s="160"/>
      <c r="K140" s="160"/>
      <c r="L140" s="161"/>
      <c r="M140" s="63"/>
      <c r="N140" s="290" t="s">
        <v>211</v>
      </c>
      <c r="O140" s="291"/>
      <c r="P140" s="291"/>
      <c r="Q140" s="291"/>
      <c r="R140" s="291"/>
      <c r="S140" s="291"/>
      <c r="T140" s="291"/>
      <c r="U140" s="291"/>
      <c r="V140" s="291"/>
      <c r="W140" s="291"/>
      <c r="X140" s="291"/>
      <c r="Y140" s="291"/>
      <c r="Z140" s="291"/>
      <c r="AA140" s="291"/>
      <c r="AB140" s="291"/>
      <c r="AC140" s="291"/>
      <c r="AD140" s="291"/>
      <c r="AE140" s="291"/>
      <c r="AF140" s="291"/>
      <c r="AG140" s="291"/>
      <c r="AH140" s="291"/>
      <c r="AI140" s="291"/>
      <c r="AJ140" s="291"/>
      <c r="AK140" s="291"/>
      <c r="AL140" s="291"/>
      <c r="AM140" s="291"/>
      <c r="AN140" s="291"/>
      <c r="AO140" s="291"/>
      <c r="AP140" s="291"/>
      <c r="AQ140" s="291"/>
      <c r="AR140" s="291"/>
      <c r="AS140" s="291"/>
      <c r="AT140" s="291"/>
      <c r="AU140" s="291"/>
      <c r="AV140" s="291"/>
      <c r="AW140" s="291"/>
      <c r="AX140" s="291"/>
      <c r="AY140" s="291"/>
      <c r="AZ140" s="291"/>
      <c r="BA140" s="291"/>
      <c r="BB140" s="291"/>
      <c r="BC140" s="291"/>
      <c r="BD140" s="291"/>
      <c r="BE140" s="291"/>
      <c r="BF140" s="291"/>
      <c r="BG140" s="291"/>
      <c r="BH140" s="291"/>
      <c r="BI140" s="291"/>
      <c r="BJ140" s="291"/>
      <c r="BK140" s="291"/>
      <c r="BL140" s="291"/>
      <c r="BM140" s="291"/>
      <c r="BN140" s="291"/>
      <c r="BO140" s="291"/>
      <c r="BP140" s="291"/>
      <c r="BQ140" s="291"/>
      <c r="BR140" s="291"/>
      <c r="BS140" s="291"/>
      <c r="BT140" s="291"/>
      <c r="BU140" s="291"/>
      <c r="BV140" s="291"/>
      <c r="BW140" s="291"/>
      <c r="BX140" s="291"/>
      <c r="BY140" s="291"/>
      <c r="BZ140" s="291"/>
      <c r="CA140" s="291"/>
      <c r="CB140" s="291"/>
      <c r="CC140" s="291"/>
      <c r="CD140" s="291"/>
      <c r="CE140" s="291"/>
      <c r="CF140" s="291"/>
      <c r="CG140" s="291"/>
      <c r="CH140" s="291"/>
      <c r="CI140" s="291"/>
      <c r="CJ140" s="291"/>
      <c r="CK140" s="291"/>
      <c r="CL140" s="291"/>
      <c r="CM140" s="291"/>
      <c r="CN140" s="291"/>
      <c r="CO140" s="291"/>
      <c r="CP140" s="291"/>
      <c r="CQ140" s="291"/>
      <c r="CR140" s="291"/>
      <c r="CS140" s="291"/>
      <c r="CT140" s="291"/>
      <c r="CU140" s="291"/>
      <c r="CV140" s="291"/>
      <c r="CW140" s="291"/>
      <c r="CX140" s="291"/>
      <c r="CY140" s="291"/>
      <c r="CZ140" s="291"/>
      <c r="DA140" s="291"/>
      <c r="DB140" s="291"/>
      <c r="DC140" s="291"/>
      <c r="DD140" s="292"/>
      <c r="DE140" s="46"/>
      <c r="DF140" s="177">
        <f>DF138+1</f>
        <v>55</v>
      </c>
      <c r="DG140" s="178"/>
      <c r="DH140" s="179"/>
      <c r="DI140" s="65"/>
      <c r="DJ140" s="153"/>
      <c r="DK140" s="154"/>
      <c r="DL140" s="154"/>
      <c r="DM140" s="154"/>
      <c r="DN140" s="154"/>
      <c r="DO140" s="154"/>
      <c r="DP140" s="154"/>
      <c r="DQ140" s="154"/>
      <c r="DR140" s="154"/>
      <c r="DS140" s="154"/>
      <c r="DT140" s="154"/>
      <c r="DU140" s="154"/>
      <c r="DV140" s="154"/>
      <c r="DW140" s="154"/>
      <c r="DX140" s="154"/>
      <c r="DY140" s="154"/>
      <c r="DZ140" s="154"/>
      <c r="EA140" s="154"/>
      <c r="EB140" s="154"/>
      <c r="EC140" s="154"/>
      <c r="ED140" s="154"/>
      <c r="EE140" s="154"/>
      <c r="EF140" s="154"/>
      <c r="EG140" s="155"/>
      <c r="EL140" s="434"/>
      <c r="EM140" s="434"/>
      <c r="EN140" s="434"/>
      <c r="EO140" s="434"/>
      <c r="EP140" s="434"/>
    </row>
    <row r="141" spans="1:146" s="46" customFormat="1" ht="3.75" customHeight="1" x14ac:dyDescent="0.25">
      <c r="A141" s="44"/>
      <c r="B141" s="44"/>
      <c r="C141" s="61"/>
      <c r="D141" s="159"/>
      <c r="E141" s="160"/>
      <c r="F141" s="160"/>
      <c r="G141" s="160"/>
      <c r="H141" s="160"/>
      <c r="I141" s="160"/>
      <c r="J141" s="160"/>
      <c r="K141" s="160"/>
      <c r="L141" s="161"/>
      <c r="M141" s="65"/>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c r="BB141" s="90"/>
      <c r="BC141" s="90"/>
      <c r="BD141" s="90"/>
      <c r="BE141" s="90"/>
      <c r="BF141" s="90"/>
      <c r="BG141" s="90"/>
      <c r="BH141" s="90"/>
      <c r="BI141" s="90"/>
      <c r="BJ141" s="90"/>
      <c r="BK141" s="90"/>
      <c r="BL141" s="90"/>
      <c r="BM141" s="90"/>
      <c r="BN141" s="90"/>
      <c r="BO141" s="90"/>
      <c r="BP141" s="90"/>
      <c r="BQ141" s="90"/>
      <c r="BR141" s="90"/>
      <c r="BS141" s="90"/>
      <c r="BT141" s="90"/>
      <c r="BU141" s="90"/>
      <c r="BV141" s="90"/>
      <c r="BW141" s="90"/>
      <c r="BX141" s="90"/>
      <c r="BY141" s="90"/>
      <c r="BZ141" s="90"/>
      <c r="CA141" s="90"/>
      <c r="CB141" s="90"/>
      <c r="CC141" s="90"/>
      <c r="CD141" s="90"/>
      <c r="CE141" s="90"/>
      <c r="CF141" s="90"/>
      <c r="CG141" s="90"/>
      <c r="CH141" s="90"/>
      <c r="CI141" s="90"/>
      <c r="CJ141" s="90"/>
      <c r="CK141" s="90"/>
      <c r="CL141" s="90"/>
      <c r="CM141" s="91"/>
      <c r="CY141" s="62"/>
      <c r="CZ141" s="62"/>
      <c r="DA141" s="62"/>
      <c r="DB141" s="62"/>
      <c r="DC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row>
    <row r="142" spans="1:146" s="83" customFormat="1" ht="19.5" customHeight="1" x14ac:dyDescent="0.25">
      <c r="A142" s="82"/>
      <c r="B142" s="82"/>
      <c r="C142" s="61"/>
      <c r="D142" s="159"/>
      <c r="E142" s="160"/>
      <c r="F142" s="160"/>
      <c r="G142" s="160"/>
      <c r="H142" s="160"/>
      <c r="I142" s="160"/>
      <c r="J142" s="160"/>
      <c r="K142" s="160"/>
      <c r="L142" s="161"/>
      <c r="M142" s="63"/>
      <c r="N142" s="165" t="s">
        <v>223</v>
      </c>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c r="BA142" s="166"/>
      <c r="BB142" s="166"/>
      <c r="BC142" s="166"/>
      <c r="BD142" s="166"/>
      <c r="BE142" s="166"/>
      <c r="BF142" s="166"/>
      <c r="BG142" s="166"/>
      <c r="BH142" s="166"/>
      <c r="BI142" s="166"/>
      <c r="BJ142" s="166"/>
      <c r="BK142" s="166"/>
      <c r="BL142" s="166"/>
      <c r="BM142" s="166"/>
      <c r="BN142" s="166"/>
      <c r="BO142" s="166"/>
      <c r="BP142" s="166"/>
      <c r="BQ142" s="166"/>
      <c r="BR142" s="166"/>
      <c r="BS142" s="166"/>
      <c r="BT142" s="166"/>
      <c r="BU142" s="166"/>
      <c r="BV142" s="166"/>
      <c r="BW142" s="166"/>
      <c r="BX142" s="166"/>
      <c r="BY142" s="166"/>
      <c r="BZ142" s="166"/>
      <c r="CA142" s="166"/>
      <c r="CB142" s="166"/>
      <c r="CC142" s="166"/>
      <c r="CD142" s="166"/>
      <c r="CE142" s="166"/>
      <c r="CF142" s="166"/>
      <c r="CG142" s="166"/>
      <c r="CH142" s="166"/>
      <c r="CI142" s="166"/>
      <c r="CJ142" s="166"/>
      <c r="CK142" s="166"/>
      <c r="CL142" s="166"/>
      <c r="CM142" s="166"/>
      <c r="CN142" s="166"/>
      <c r="CO142" s="166"/>
      <c r="CP142" s="166"/>
      <c r="CQ142" s="166"/>
      <c r="CR142" s="166"/>
      <c r="CS142" s="166"/>
      <c r="CT142" s="166"/>
      <c r="CU142" s="166"/>
      <c r="CV142" s="166"/>
      <c r="CW142" s="166"/>
      <c r="CX142" s="166"/>
      <c r="CY142" s="166"/>
      <c r="CZ142" s="166"/>
      <c r="DA142" s="166"/>
      <c r="DB142" s="166"/>
      <c r="DC142" s="166"/>
      <c r="DD142" s="167"/>
      <c r="DE142" s="46"/>
      <c r="DF142" s="177">
        <f>DF140+1</f>
        <v>56</v>
      </c>
      <c r="DG142" s="178"/>
      <c r="DH142" s="179"/>
      <c r="DI142" s="65"/>
      <c r="DJ142" s="153"/>
      <c r="DK142" s="154"/>
      <c r="DL142" s="154"/>
      <c r="DM142" s="154"/>
      <c r="DN142" s="154"/>
      <c r="DO142" s="154"/>
      <c r="DP142" s="154"/>
      <c r="DQ142" s="154"/>
      <c r="DR142" s="154"/>
      <c r="DS142" s="154"/>
      <c r="DT142" s="154"/>
      <c r="DU142" s="154"/>
      <c r="DV142" s="154"/>
      <c r="DW142" s="154"/>
      <c r="DX142" s="154"/>
      <c r="DY142" s="154"/>
      <c r="DZ142" s="154"/>
      <c r="EA142" s="154"/>
      <c r="EB142" s="154"/>
      <c r="EC142" s="154"/>
      <c r="ED142" s="154"/>
      <c r="EE142" s="154"/>
      <c r="EF142" s="154"/>
      <c r="EG142" s="155"/>
    </row>
    <row r="143" spans="1:146" s="46" customFormat="1" ht="6.75" customHeight="1" x14ac:dyDescent="0.25">
      <c r="A143" s="44"/>
      <c r="B143" s="44"/>
      <c r="C143" s="61"/>
      <c r="D143" s="159"/>
      <c r="E143" s="160"/>
      <c r="F143" s="160"/>
      <c r="G143" s="160"/>
      <c r="H143" s="160"/>
      <c r="I143" s="160"/>
      <c r="J143" s="160"/>
      <c r="K143" s="160"/>
      <c r="L143" s="161"/>
      <c r="M143" s="65"/>
      <c r="N143" s="65"/>
      <c r="O143" s="65"/>
      <c r="P143" s="65"/>
      <c r="Q143" s="65"/>
      <c r="R143" s="65"/>
      <c r="S143" s="65"/>
      <c r="T143" s="65"/>
      <c r="U143" s="65"/>
      <c r="V143" s="65"/>
      <c r="W143" s="66"/>
      <c r="X143" s="66"/>
      <c r="Y143" s="66"/>
      <c r="Z143" s="66"/>
      <c r="AA143" s="66"/>
      <c r="AB143" s="66"/>
      <c r="AC143" s="66"/>
      <c r="AD143" s="66"/>
      <c r="AE143" s="66"/>
      <c r="AF143" s="66"/>
      <c r="AG143" s="66"/>
      <c r="AH143" s="66"/>
      <c r="AI143" s="66"/>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row>
    <row r="144" spans="1:146" s="81" customFormat="1" ht="17.100000000000001" customHeight="1" x14ac:dyDescent="0.2">
      <c r="C144" s="85"/>
      <c r="D144" s="159"/>
      <c r="E144" s="160"/>
      <c r="F144" s="160"/>
      <c r="G144" s="160"/>
      <c r="H144" s="160"/>
      <c r="I144" s="160"/>
      <c r="J144" s="160"/>
      <c r="K144" s="160"/>
      <c r="L144" s="161"/>
      <c r="N144" s="425" t="s">
        <v>42</v>
      </c>
      <c r="O144" s="426"/>
      <c r="P144" s="426"/>
      <c r="Q144" s="426"/>
      <c r="R144" s="426"/>
      <c r="S144" s="426"/>
      <c r="T144" s="426"/>
      <c r="U144" s="426"/>
      <c r="V144" s="426"/>
      <c r="W144" s="426"/>
      <c r="X144" s="426"/>
      <c r="Y144" s="426"/>
      <c r="Z144" s="426"/>
      <c r="AA144" s="426"/>
      <c r="AB144" s="426"/>
      <c r="AC144" s="426"/>
      <c r="AD144" s="426"/>
      <c r="AE144" s="426"/>
      <c r="AF144" s="426"/>
      <c r="AG144" s="426"/>
      <c r="AH144" s="426"/>
      <c r="AI144" s="426"/>
      <c r="AJ144" s="426"/>
      <c r="AK144" s="426"/>
      <c r="AL144" s="426"/>
      <c r="AM144" s="426"/>
      <c r="AN144" s="427"/>
      <c r="AP144" s="220" t="s">
        <v>27</v>
      </c>
      <c r="AQ144" s="221"/>
      <c r="AR144" s="221"/>
      <c r="AS144" s="221"/>
      <c r="AT144" s="221"/>
      <c r="AU144" s="221"/>
      <c r="AV144" s="221"/>
      <c r="AW144" s="221"/>
      <c r="AX144" s="221"/>
      <c r="AY144" s="221"/>
      <c r="AZ144" s="221"/>
      <c r="BA144" s="221"/>
      <c r="BB144" s="221"/>
      <c r="BC144" s="221"/>
      <c r="BD144" s="221"/>
      <c r="BE144" s="221"/>
      <c r="BF144" s="221"/>
      <c r="BG144" s="221"/>
      <c r="BH144" s="221"/>
      <c r="BI144" s="221"/>
      <c r="BJ144" s="221"/>
      <c r="BK144" s="221"/>
      <c r="BL144" s="221"/>
      <c r="BM144" s="221"/>
      <c r="BN144" s="221"/>
      <c r="BO144" s="221"/>
      <c r="BP144" s="221"/>
      <c r="BQ144" s="221"/>
      <c r="BR144" s="221"/>
      <c r="BS144" s="221"/>
      <c r="BT144" s="221"/>
      <c r="BU144" s="221"/>
      <c r="BV144" s="221"/>
      <c r="BW144" s="221"/>
      <c r="BX144" s="221"/>
      <c r="BY144" s="221"/>
      <c r="BZ144" s="221"/>
      <c r="CA144" s="221"/>
      <c r="CB144" s="221"/>
      <c r="CC144" s="221"/>
      <c r="CD144" s="221"/>
      <c r="CE144" s="221"/>
      <c r="CF144" s="221"/>
      <c r="CG144" s="221"/>
      <c r="CH144" s="221"/>
      <c r="CI144" s="221"/>
      <c r="CJ144" s="221"/>
      <c r="CK144" s="221"/>
      <c r="CL144" s="221"/>
      <c r="CM144" s="221"/>
      <c r="CN144" s="221"/>
      <c r="CO144" s="221"/>
      <c r="CP144" s="222"/>
      <c r="CQ144" s="67"/>
      <c r="CR144" s="67"/>
      <c r="CS144" s="311" t="s">
        <v>210</v>
      </c>
      <c r="CT144" s="353"/>
      <c r="CU144" s="353"/>
      <c r="CV144" s="353"/>
      <c r="CW144" s="353"/>
      <c r="CX144" s="353"/>
      <c r="CY144" s="353"/>
      <c r="CZ144" s="353"/>
      <c r="DA144" s="353"/>
      <c r="DB144" s="353"/>
      <c r="DC144" s="354"/>
      <c r="DD144" s="67"/>
      <c r="DE144" s="67"/>
      <c r="DF144" s="311" t="s">
        <v>41</v>
      </c>
      <c r="DG144" s="353"/>
      <c r="DH144" s="353"/>
      <c r="DI144" s="353"/>
      <c r="DJ144" s="353"/>
      <c r="DK144" s="353"/>
      <c r="DL144" s="353"/>
      <c r="DM144" s="353"/>
      <c r="DN144" s="353"/>
      <c r="DO144" s="353"/>
      <c r="DP144" s="353"/>
      <c r="DQ144" s="353"/>
      <c r="DR144" s="353"/>
      <c r="DS144" s="353"/>
      <c r="DT144" s="353"/>
      <c r="DU144" s="353"/>
      <c r="DV144" s="353"/>
      <c r="DW144" s="353"/>
      <c r="DX144" s="353"/>
      <c r="DY144" s="353"/>
      <c r="DZ144" s="353"/>
      <c r="EA144" s="353"/>
      <c r="EB144" s="353"/>
      <c r="EC144" s="353"/>
      <c r="ED144" s="353"/>
      <c r="EE144" s="353"/>
      <c r="EF144" s="353"/>
      <c r="EG144" s="354"/>
    </row>
    <row r="145" spans="1:137" s="46" customFormat="1" ht="3.75" customHeight="1" x14ac:dyDescent="0.25">
      <c r="A145" s="44"/>
      <c r="B145" s="44"/>
      <c r="C145" s="61"/>
      <c r="D145" s="159"/>
      <c r="E145" s="160"/>
      <c r="F145" s="160"/>
      <c r="G145" s="160"/>
      <c r="H145" s="160"/>
      <c r="I145" s="160"/>
      <c r="J145" s="160"/>
      <c r="K145" s="160"/>
      <c r="L145" s="161"/>
      <c r="M145" s="65"/>
      <c r="N145" s="428"/>
      <c r="O145" s="429"/>
      <c r="P145" s="429"/>
      <c r="Q145" s="429"/>
      <c r="R145" s="429"/>
      <c r="S145" s="429"/>
      <c r="T145" s="429"/>
      <c r="U145" s="429"/>
      <c r="V145" s="429"/>
      <c r="W145" s="429"/>
      <c r="X145" s="429"/>
      <c r="Y145" s="429"/>
      <c r="Z145" s="429"/>
      <c r="AA145" s="429"/>
      <c r="AB145" s="429"/>
      <c r="AC145" s="429"/>
      <c r="AD145" s="429"/>
      <c r="AE145" s="429"/>
      <c r="AF145" s="429"/>
      <c r="AG145" s="429"/>
      <c r="AH145" s="429"/>
      <c r="AI145" s="429"/>
      <c r="AJ145" s="429"/>
      <c r="AK145" s="429"/>
      <c r="AL145" s="429"/>
      <c r="AM145" s="429"/>
      <c r="AN145" s="430"/>
      <c r="AP145" s="83"/>
      <c r="AQ145" s="83"/>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73"/>
      <c r="BO145" s="73"/>
      <c r="BP145" s="73"/>
      <c r="BQ145" s="73"/>
      <c r="BR145" s="73"/>
      <c r="BS145" s="73"/>
      <c r="BT145" s="73"/>
      <c r="BU145" s="73"/>
      <c r="BV145" s="73"/>
      <c r="BW145" s="73"/>
      <c r="BX145" s="73"/>
      <c r="BY145" s="73"/>
      <c r="BZ145" s="73"/>
      <c r="CA145" s="73"/>
      <c r="CB145" s="73"/>
      <c r="CC145" s="73"/>
      <c r="CD145" s="73"/>
      <c r="CE145" s="73"/>
      <c r="CF145" s="73"/>
      <c r="CG145" s="73"/>
      <c r="CH145" s="73"/>
      <c r="CI145" s="73"/>
      <c r="CJ145" s="73"/>
      <c r="CK145" s="73"/>
      <c r="CL145" s="83"/>
      <c r="CM145" s="65"/>
      <c r="CN145" s="65"/>
      <c r="CO145" s="83"/>
      <c r="CP145" s="83"/>
      <c r="CR145" s="62"/>
      <c r="CS145" s="62"/>
      <c r="CT145" s="62"/>
      <c r="CU145" s="62"/>
      <c r="CV145" s="62"/>
      <c r="CW145" s="62"/>
      <c r="CX145" s="62"/>
      <c r="CY145" s="62"/>
      <c r="CZ145" s="62"/>
      <c r="DA145" s="62"/>
      <c r="DB145" s="62"/>
      <c r="DC145" s="62"/>
      <c r="DJ145" s="62"/>
      <c r="DK145" s="62"/>
      <c r="DL145" s="62"/>
      <c r="DM145" s="62"/>
      <c r="DN145" s="62"/>
      <c r="DO145" s="62"/>
      <c r="DP145" s="62"/>
      <c r="DQ145" s="62"/>
      <c r="DR145" s="62"/>
      <c r="DS145" s="62"/>
      <c r="DT145" s="62"/>
      <c r="DU145" s="62"/>
      <c r="DV145" s="62"/>
      <c r="DW145" s="62"/>
      <c r="DX145" s="62"/>
      <c r="DY145" s="62"/>
      <c r="DZ145" s="62"/>
      <c r="EA145" s="62"/>
    </row>
    <row r="146" spans="1:137" s="69" customFormat="1" ht="12.75" customHeight="1" x14ac:dyDescent="0.2">
      <c r="A146" s="70"/>
      <c r="B146" s="70"/>
      <c r="C146" s="78"/>
      <c r="D146" s="159"/>
      <c r="E146" s="160"/>
      <c r="F146" s="160"/>
      <c r="G146" s="160"/>
      <c r="H146" s="160"/>
      <c r="I146" s="160"/>
      <c r="J146" s="160"/>
      <c r="K146" s="160"/>
      <c r="L146" s="161"/>
      <c r="M146" s="70"/>
      <c r="N146" s="428"/>
      <c r="O146" s="429"/>
      <c r="P146" s="429"/>
      <c r="Q146" s="429"/>
      <c r="R146" s="429"/>
      <c r="S146" s="429"/>
      <c r="T146" s="429"/>
      <c r="U146" s="429"/>
      <c r="V146" s="429"/>
      <c r="W146" s="429"/>
      <c r="X146" s="429"/>
      <c r="Y146" s="429"/>
      <c r="Z146" s="429"/>
      <c r="AA146" s="429"/>
      <c r="AB146" s="429"/>
      <c r="AC146" s="429"/>
      <c r="AD146" s="429"/>
      <c r="AE146" s="429"/>
      <c r="AF146" s="429"/>
      <c r="AG146" s="429"/>
      <c r="AH146" s="429"/>
      <c r="AI146" s="429"/>
      <c r="AJ146" s="429"/>
      <c r="AK146" s="429"/>
      <c r="AL146" s="429"/>
      <c r="AM146" s="429"/>
      <c r="AN146" s="430"/>
      <c r="AP146" s="259">
        <f>SUM(AV146:CP156)</f>
        <v>0</v>
      </c>
      <c r="AQ146" s="259"/>
      <c r="AR146" s="259"/>
      <c r="AS146" s="259"/>
      <c r="AT146" s="259"/>
      <c r="AU146" s="259"/>
      <c r="AV146" s="174"/>
      <c r="AW146" s="175"/>
      <c r="AX146" s="175"/>
      <c r="AY146" s="175"/>
      <c r="AZ146" s="175"/>
      <c r="BA146" s="175"/>
      <c r="BB146" s="175"/>
      <c r="BC146" s="175"/>
      <c r="BD146" s="175"/>
      <c r="BE146" s="175"/>
      <c r="BF146" s="175"/>
      <c r="BG146" s="175"/>
      <c r="BH146" s="175"/>
      <c r="BI146" s="175"/>
      <c r="BJ146" s="175"/>
      <c r="BK146" s="175"/>
      <c r="BL146" s="175"/>
      <c r="BM146" s="175"/>
      <c r="BN146" s="175"/>
      <c r="BO146" s="175"/>
      <c r="BP146" s="175"/>
      <c r="BQ146" s="175"/>
      <c r="BR146" s="175"/>
      <c r="BS146" s="175"/>
      <c r="BT146" s="175"/>
      <c r="BU146" s="175"/>
      <c r="BV146" s="175"/>
      <c r="BW146" s="175"/>
      <c r="BX146" s="175"/>
      <c r="BY146" s="175"/>
      <c r="BZ146" s="175"/>
      <c r="CA146" s="175"/>
      <c r="CB146" s="175"/>
      <c r="CC146" s="175"/>
      <c r="CD146" s="175"/>
      <c r="CE146" s="175"/>
      <c r="CF146" s="175"/>
      <c r="CG146" s="175"/>
      <c r="CH146" s="175"/>
      <c r="CI146" s="175"/>
      <c r="CJ146" s="175"/>
      <c r="CK146" s="175"/>
      <c r="CL146" s="175"/>
      <c r="CM146" s="175"/>
      <c r="CN146" s="175"/>
      <c r="CO146" s="175"/>
      <c r="CP146" s="176"/>
      <c r="CR146" s="171" t="s">
        <v>226</v>
      </c>
      <c r="CS146" s="172"/>
      <c r="CT146" s="172"/>
      <c r="CU146" s="172"/>
      <c r="CV146" s="172"/>
      <c r="CW146" s="172"/>
      <c r="CX146" s="172"/>
      <c r="CY146" s="172"/>
      <c r="CZ146" s="172"/>
      <c r="DA146" s="172"/>
      <c r="DB146" s="172"/>
      <c r="DC146" s="173"/>
      <c r="DF146" s="177">
        <f>DF142+1</f>
        <v>57</v>
      </c>
      <c r="DG146" s="178"/>
      <c r="DH146" s="179"/>
      <c r="DJ146" s="180"/>
      <c r="DK146" s="181"/>
      <c r="DL146" s="181"/>
      <c r="DM146" s="181"/>
      <c r="DN146" s="181"/>
      <c r="DO146" s="181"/>
      <c r="DP146" s="181"/>
      <c r="DQ146" s="181"/>
      <c r="DR146" s="181"/>
      <c r="DS146" s="181"/>
      <c r="DT146" s="181"/>
      <c r="DU146" s="181"/>
      <c r="DV146" s="181"/>
      <c r="DW146" s="181"/>
      <c r="DX146" s="181"/>
      <c r="DY146" s="181"/>
      <c r="DZ146" s="181"/>
      <c r="EA146" s="181"/>
      <c r="EB146" s="181"/>
      <c r="EC146" s="181"/>
      <c r="ED146" s="181"/>
      <c r="EE146" s="181"/>
      <c r="EF146" s="181"/>
      <c r="EG146" s="182"/>
    </row>
    <row r="147" spans="1:137" s="46" customFormat="1" ht="2.25" customHeight="1" x14ac:dyDescent="0.25">
      <c r="A147" s="44"/>
      <c r="B147" s="44"/>
      <c r="C147" s="61"/>
      <c r="D147" s="159"/>
      <c r="E147" s="160"/>
      <c r="F147" s="160"/>
      <c r="G147" s="160"/>
      <c r="H147" s="160"/>
      <c r="I147" s="160"/>
      <c r="J147" s="160"/>
      <c r="K147" s="160"/>
      <c r="L147" s="161"/>
      <c r="M147" s="62"/>
      <c r="N147" s="428"/>
      <c r="O147" s="429"/>
      <c r="P147" s="429"/>
      <c r="Q147" s="429"/>
      <c r="R147" s="429"/>
      <c r="S147" s="429"/>
      <c r="T147" s="429"/>
      <c r="U147" s="429"/>
      <c r="V147" s="429"/>
      <c r="W147" s="429"/>
      <c r="X147" s="429"/>
      <c r="Y147" s="429"/>
      <c r="Z147" s="429"/>
      <c r="AA147" s="429"/>
      <c r="AB147" s="429"/>
      <c r="AC147" s="429"/>
      <c r="AD147" s="429"/>
      <c r="AE147" s="429"/>
      <c r="AF147" s="429"/>
      <c r="AG147" s="429"/>
      <c r="AH147" s="429"/>
      <c r="AI147" s="429"/>
      <c r="AJ147" s="429"/>
      <c r="AK147" s="429"/>
      <c r="AL147" s="429"/>
      <c r="AM147" s="429"/>
      <c r="AN147" s="430"/>
      <c r="AP147" s="259"/>
      <c r="AQ147" s="259"/>
      <c r="AR147" s="259"/>
      <c r="AS147" s="259"/>
      <c r="AT147" s="259"/>
      <c r="AU147" s="259"/>
      <c r="AV147" s="83"/>
      <c r="AW147" s="83"/>
      <c r="AX147" s="83"/>
      <c r="AY147" s="83"/>
      <c r="AZ147" s="83"/>
      <c r="BA147" s="83"/>
      <c r="BB147" s="83"/>
      <c r="BC147" s="83"/>
      <c r="BD147" s="83"/>
      <c r="BE147" s="83"/>
      <c r="BF147" s="83"/>
      <c r="BG147" s="83"/>
      <c r="BH147" s="83"/>
      <c r="BI147" s="83"/>
      <c r="BJ147" s="83"/>
      <c r="BK147" s="83"/>
      <c r="BL147" s="83"/>
      <c r="BM147" s="83"/>
      <c r="BN147" s="83"/>
      <c r="BO147" s="83"/>
      <c r="BP147" s="83"/>
      <c r="BQ147" s="83"/>
      <c r="BR147" s="83"/>
      <c r="BS147" s="83"/>
      <c r="BT147" s="73"/>
      <c r="BU147" s="73"/>
      <c r="BV147" s="73"/>
      <c r="BW147" s="73"/>
      <c r="BX147" s="73"/>
      <c r="BY147" s="73"/>
      <c r="BZ147" s="73"/>
      <c r="CA147" s="73"/>
      <c r="CB147" s="73"/>
      <c r="CC147" s="73"/>
      <c r="CD147" s="73"/>
      <c r="CE147" s="73"/>
      <c r="CF147" s="73"/>
      <c r="CG147" s="73"/>
      <c r="CH147" s="73"/>
      <c r="CI147" s="73"/>
      <c r="CJ147" s="73"/>
      <c r="CK147" s="73"/>
      <c r="CL147" s="73"/>
      <c r="CM147" s="73"/>
      <c r="CN147" s="73"/>
      <c r="CO147" s="73"/>
      <c r="CP147" s="73"/>
      <c r="CR147" s="62"/>
      <c r="CS147" s="62"/>
      <c r="CT147" s="62"/>
      <c r="CU147" s="62"/>
      <c r="CV147" s="62"/>
      <c r="CW147" s="62"/>
      <c r="CX147" s="62"/>
      <c r="CY147" s="62"/>
      <c r="CZ147" s="62"/>
      <c r="DF147" s="142"/>
      <c r="DG147" s="66"/>
      <c r="DH147" s="66"/>
      <c r="DJ147" s="83"/>
      <c r="DK147" s="83"/>
      <c r="DL147" s="83"/>
      <c r="DM147" s="83"/>
      <c r="DN147" s="83"/>
      <c r="DO147" s="83"/>
      <c r="DP147" s="83"/>
      <c r="DQ147" s="83"/>
      <c r="DR147" s="83"/>
      <c r="DS147" s="83"/>
      <c r="DT147" s="83"/>
      <c r="DU147" s="83"/>
      <c r="DV147" s="83"/>
      <c r="DW147" s="83"/>
      <c r="DX147" s="83"/>
      <c r="DY147" s="83"/>
      <c r="DZ147" s="83"/>
      <c r="EA147" s="83"/>
      <c r="EB147" s="83"/>
      <c r="EC147" s="83"/>
      <c r="ED147" s="83"/>
      <c r="EE147" s="83"/>
      <c r="EF147" s="83"/>
      <c r="EG147" s="83"/>
    </row>
    <row r="148" spans="1:137" s="69" customFormat="1" ht="12.75" customHeight="1" x14ac:dyDescent="0.2">
      <c r="A148" s="70"/>
      <c r="B148" s="70"/>
      <c r="C148" s="78"/>
      <c r="D148" s="159"/>
      <c r="E148" s="160"/>
      <c r="F148" s="160"/>
      <c r="G148" s="160"/>
      <c r="H148" s="160"/>
      <c r="I148" s="160"/>
      <c r="J148" s="160"/>
      <c r="K148" s="160"/>
      <c r="L148" s="161"/>
      <c r="M148" s="70"/>
      <c r="N148" s="428"/>
      <c r="O148" s="429"/>
      <c r="P148" s="429"/>
      <c r="Q148" s="429"/>
      <c r="R148" s="429"/>
      <c r="S148" s="429"/>
      <c r="T148" s="429"/>
      <c r="U148" s="429"/>
      <c r="V148" s="429"/>
      <c r="W148" s="429"/>
      <c r="X148" s="429"/>
      <c r="Y148" s="429"/>
      <c r="Z148" s="429"/>
      <c r="AA148" s="429"/>
      <c r="AB148" s="429"/>
      <c r="AC148" s="429"/>
      <c r="AD148" s="429"/>
      <c r="AE148" s="429"/>
      <c r="AF148" s="429"/>
      <c r="AG148" s="429"/>
      <c r="AH148" s="429"/>
      <c r="AI148" s="429"/>
      <c r="AJ148" s="429"/>
      <c r="AK148" s="429"/>
      <c r="AL148" s="429"/>
      <c r="AM148" s="429"/>
      <c r="AN148" s="430"/>
      <c r="AP148" s="259"/>
      <c r="AQ148" s="259"/>
      <c r="AR148" s="259"/>
      <c r="AS148" s="259"/>
      <c r="AT148" s="259"/>
      <c r="AU148" s="259"/>
      <c r="AV148" s="174"/>
      <c r="AW148" s="175"/>
      <c r="AX148" s="175"/>
      <c r="AY148" s="175"/>
      <c r="AZ148" s="175"/>
      <c r="BA148" s="175"/>
      <c r="BB148" s="175"/>
      <c r="BC148" s="175"/>
      <c r="BD148" s="175"/>
      <c r="BE148" s="175"/>
      <c r="BF148" s="175"/>
      <c r="BG148" s="175"/>
      <c r="BH148" s="175"/>
      <c r="BI148" s="175"/>
      <c r="BJ148" s="175"/>
      <c r="BK148" s="175"/>
      <c r="BL148" s="175"/>
      <c r="BM148" s="175"/>
      <c r="BN148" s="175"/>
      <c r="BO148" s="175"/>
      <c r="BP148" s="175"/>
      <c r="BQ148" s="175"/>
      <c r="BR148" s="175"/>
      <c r="BS148" s="175"/>
      <c r="BT148" s="175"/>
      <c r="BU148" s="175"/>
      <c r="BV148" s="175"/>
      <c r="BW148" s="175"/>
      <c r="BX148" s="175"/>
      <c r="BY148" s="175"/>
      <c r="BZ148" s="175"/>
      <c r="CA148" s="175"/>
      <c r="CB148" s="175"/>
      <c r="CC148" s="175"/>
      <c r="CD148" s="175"/>
      <c r="CE148" s="175"/>
      <c r="CF148" s="175"/>
      <c r="CG148" s="175"/>
      <c r="CH148" s="175"/>
      <c r="CI148" s="175"/>
      <c r="CJ148" s="175"/>
      <c r="CK148" s="175"/>
      <c r="CL148" s="175"/>
      <c r="CM148" s="175"/>
      <c r="CN148" s="175"/>
      <c r="CO148" s="175"/>
      <c r="CP148" s="176"/>
      <c r="CR148" s="171">
        <v>0</v>
      </c>
      <c r="CS148" s="172"/>
      <c r="CT148" s="172"/>
      <c r="CU148" s="172"/>
      <c r="CV148" s="172"/>
      <c r="CW148" s="172"/>
      <c r="CX148" s="172"/>
      <c r="CY148" s="172"/>
      <c r="CZ148" s="172"/>
      <c r="DA148" s="172"/>
      <c r="DB148" s="172"/>
      <c r="DC148" s="173"/>
      <c r="DF148" s="177">
        <f>DF146+1</f>
        <v>58</v>
      </c>
      <c r="DG148" s="178"/>
      <c r="DH148" s="179"/>
      <c r="DJ148" s="180">
        <f>ROUND(AV148*CR148%,2)</f>
        <v>0</v>
      </c>
      <c r="DK148" s="181"/>
      <c r="DL148" s="181"/>
      <c r="DM148" s="181"/>
      <c r="DN148" s="181"/>
      <c r="DO148" s="181"/>
      <c r="DP148" s="181"/>
      <c r="DQ148" s="181"/>
      <c r="DR148" s="181"/>
      <c r="DS148" s="181"/>
      <c r="DT148" s="181"/>
      <c r="DU148" s="181"/>
      <c r="DV148" s="181"/>
      <c r="DW148" s="181"/>
      <c r="DX148" s="181"/>
      <c r="DY148" s="181"/>
      <c r="DZ148" s="181"/>
      <c r="EA148" s="181"/>
      <c r="EB148" s="181"/>
      <c r="EC148" s="181"/>
      <c r="ED148" s="181"/>
      <c r="EE148" s="181"/>
      <c r="EF148" s="181"/>
      <c r="EG148" s="182"/>
    </row>
    <row r="149" spans="1:137" s="46" customFormat="1" ht="2.25" customHeight="1" x14ac:dyDescent="0.25">
      <c r="A149" s="44"/>
      <c r="B149" s="44"/>
      <c r="C149" s="61"/>
      <c r="D149" s="159"/>
      <c r="E149" s="160"/>
      <c r="F149" s="160"/>
      <c r="G149" s="160"/>
      <c r="H149" s="160"/>
      <c r="I149" s="160"/>
      <c r="J149" s="160"/>
      <c r="K149" s="160"/>
      <c r="L149" s="161"/>
      <c r="M149" s="62"/>
      <c r="N149" s="428"/>
      <c r="O149" s="429"/>
      <c r="P149" s="429"/>
      <c r="Q149" s="429"/>
      <c r="R149" s="429"/>
      <c r="S149" s="429"/>
      <c r="T149" s="429"/>
      <c r="U149" s="429"/>
      <c r="V149" s="429"/>
      <c r="W149" s="429"/>
      <c r="X149" s="429"/>
      <c r="Y149" s="429"/>
      <c r="Z149" s="429"/>
      <c r="AA149" s="429"/>
      <c r="AB149" s="429"/>
      <c r="AC149" s="429"/>
      <c r="AD149" s="429"/>
      <c r="AE149" s="429"/>
      <c r="AF149" s="429"/>
      <c r="AG149" s="429"/>
      <c r="AH149" s="429"/>
      <c r="AI149" s="429"/>
      <c r="AJ149" s="429"/>
      <c r="AK149" s="429"/>
      <c r="AL149" s="429"/>
      <c r="AM149" s="429"/>
      <c r="AN149" s="430"/>
      <c r="AP149" s="259"/>
      <c r="AQ149" s="259"/>
      <c r="AR149" s="259"/>
      <c r="AS149" s="259"/>
      <c r="AT149" s="259"/>
      <c r="AU149" s="259"/>
      <c r="AV149" s="83"/>
      <c r="AW149" s="83"/>
      <c r="AX149" s="83"/>
      <c r="AY149" s="83"/>
      <c r="AZ149" s="83"/>
      <c r="BA149" s="83"/>
      <c r="BB149" s="83"/>
      <c r="BC149" s="83"/>
      <c r="BD149" s="83"/>
      <c r="BE149" s="83"/>
      <c r="BF149" s="83"/>
      <c r="BG149" s="83"/>
      <c r="BH149" s="83"/>
      <c r="BI149" s="83"/>
      <c r="BJ149" s="83"/>
      <c r="BK149" s="83"/>
      <c r="BL149" s="83"/>
      <c r="BM149" s="83"/>
      <c r="BN149" s="83"/>
      <c r="BO149" s="83"/>
      <c r="BP149" s="83"/>
      <c r="BQ149" s="83"/>
      <c r="BR149" s="83"/>
      <c r="BS149" s="83"/>
      <c r="BT149" s="73"/>
      <c r="BU149" s="73"/>
      <c r="BV149" s="73"/>
      <c r="BW149" s="73"/>
      <c r="BX149" s="73"/>
      <c r="BY149" s="73"/>
      <c r="BZ149" s="73"/>
      <c r="CA149" s="73"/>
      <c r="CB149" s="73"/>
      <c r="CC149" s="73"/>
      <c r="CD149" s="73"/>
      <c r="CE149" s="73"/>
      <c r="CF149" s="73"/>
      <c r="CG149" s="73"/>
      <c r="CH149" s="73"/>
      <c r="CI149" s="73"/>
      <c r="CJ149" s="73"/>
      <c r="CK149" s="73"/>
      <c r="CL149" s="73"/>
      <c r="CM149" s="73"/>
      <c r="CN149" s="73"/>
      <c r="CO149" s="73"/>
      <c r="CP149" s="73"/>
      <c r="CR149" s="62"/>
      <c r="CS149" s="62"/>
      <c r="CT149" s="62"/>
      <c r="CU149" s="62"/>
      <c r="CV149" s="62"/>
      <c r="CW149" s="62"/>
      <c r="CX149" s="62"/>
      <c r="CY149" s="62"/>
      <c r="CZ149" s="62"/>
      <c r="DF149" s="142"/>
      <c r="DG149" s="66"/>
      <c r="DH149" s="66"/>
      <c r="DJ149" s="83"/>
      <c r="DK149" s="83"/>
      <c r="DL149" s="83"/>
      <c r="DM149" s="83"/>
      <c r="DN149" s="83"/>
      <c r="DO149" s="83"/>
      <c r="DP149" s="83"/>
      <c r="DQ149" s="83"/>
      <c r="DR149" s="83"/>
      <c r="DS149" s="83"/>
      <c r="DT149" s="83"/>
      <c r="DU149" s="83"/>
      <c r="DV149" s="83"/>
      <c r="DW149" s="83"/>
      <c r="DX149" s="83"/>
      <c r="DY149" s="83"/>
      <c r="DZ149" s="83"/>
      <c r="EA149" s="83"/>
      <c r="EB149" s="83"/>
      <c r="EC149" s="83"/>
      <c r="ED149" s="83"/>
      <c r="EE149" s="83"/>
      <c r="EF149" s="83"/>
      <c r="EG149" s="83"/>
    </row>
    <row r="150" spans="1:137" s="69" customFormat="1" ht="12.75" customHeight="1" x14ac:dyDescent="0.2">
      <c r="A150" s="70"/>
      <c r="B150" s="70"/>
      <c r="C150" s="78"/>
      <c r="D150" s="159"/>
      <c r="E150" s="160"/>
      <c r="F150" s="160"/>
      <c r="G150" s="160"/>
      <c r="H150" s="160"/>
      <c r="I150" s="160"/>
      <c r="J150" s="160"/>
      <c r="K150" s="160"/>
      <c r="L150" s="161"/>
      <c r="M150" s="70"/>
      <c r="N150" s="428"/>
      <c r="O150" s="429"/>
      <c r="P150" s="429"/>
      <c r="Q150" s="429"/>
      <c r="R150" s="429"/>
      <c r="S150" s="429"/>
      <c r="T150" s="429"/>
      <c r="U150" s="429"/>
      <c r="V150" s="429"/>
      <c r="W150" s="429"/>
      <c r="X150" s="429"/>
      <c r="Y150" s="429"/>
      <c r="Z150" s="429"/>
      <c r="AA150" s="429"/>
      <c r="AB150" s="429"/>
      <c r="AC150" s="429"/>
      <c r="AD150" s="429"/>
      <c r="AE150" s="429"/>
      <c r="AF150" s="429"/>
      <c r="AG150" s="429"/>
      <c r="AH150" s="429"/>
      <c r="AI150" s="429"/>
      <c r="AJ150" s="429"/>
      <c r="AK150" s="429"/>
      <c r="AL150" s="429"/>
      <c r="AM150" s="429"/>
      <c r="AN150" s="430"/>
      <c r="AP150" s="259"/>
      <c r="AQ150" s="259"/>
      <c r="AR150" s="259"/>
      <c r="AS150" s="259"/>
      <c r="AT150" s="259"/>
      <c r="AU150" s="259"/>
      <c r="AV150" s="174"/>
      <c r="AW150" s="175"/>
      <c r="AX150" s="175"/>
      <c r="AY150" s="175"/>
      <c r="AZ150" s="175"/>
      <c r="BA150" s="175"/>
      <c r="BB150" s="175"/>
      <c r="BC150" s="175"/>
      <c r="BD150" s="175"/>
      <c r="BE150" s="175"/>
      <c r="BF150" s="175"/>
      <c r="BG150" s="175"/>
      <c r="BH150" s="175"/>
      <c r="BI150" s="175"/>
      <c r="BJ150" s="175"/>
      <c r="BK150" s="175"/>
      <c r="BL150" s="175"/>
      <c r="BM150" s="175"/>
      <c r="BN150" s="175"/>
      <c r="BO150" s="175"/>
      <c r="BP150" s="175"/>
      <c r="BQ150" s="175"/>
      <c r="BR150" s="175"/>
      <c r="BS150" s="175"/>
      <c r="BT150" s="175"/>
      <c r="BU150" s="175"/>
      <c r="BV150" s="175"/>
      <c r="BW150" s="175"/>
      <c r="BX150" s="175"/>
      <c r="BY150" s="175"/>
      <c r="BZ150" s="175"/>
      <c r="CA150" s="175"/>
      <c r="CB150" s="175"/>
      <c r="CC150" s="175"/>
      <c r="CD150" s="175"/>
      <c r="CE150" s="175"/>
      <c r="CF150" s="175"/>
      <c r="CG150" s="175"/>
      <c r="CH150" s="175"/>
      <c r="CI150" s="175"/>
      <c r="CJ150" s="175"/>
      <c r="CK150" s="175"/>
      <c r="CL150" s="175"/>
      <c r="CM150" s="175"/>
      <c r="CN150" s="175"/>
      <c r="CO150" s="175"/>
      <c r="CP150" s="176"/>
      <c r="CR150" s="171">
        <v>5</v>
      </c>
      <c r="CS150" s="172"/>
      <c r="CT150" s="172"/>
      <c r="CU150" s="172"/>
      <c r="CV150" s="172"/>
      <c r="CW150" s="172"/>
      <c r="CX150" s="172"/>
      <c r="CY150" s="172"/>
      <c r="CZ150" s="172"/>
      <c r="DA150" s="172"/>
      <c r="DB150" s="172"/>
      <c r="DC150" s="173"/>
      <c r="DF150" s="177">
        <f>DF148+1</f>
        <v>59</v>
      </c>
      <c r="DG150" s="178"/>
      <c r="DH150" s="179"/>
      <c r="DJ150" s="180">
        <f>ROUND(AV150*CR150%,2)</f>
        <v>0</v>
      </c>
      <c r="DK150" s="181"/>
      <c r="DL150" s="181"/>
      <c r="DM150" s="181"/>
      <c r="DN150" s="181"/>
      <c r="DO150" s="181"/>
      <c r="DP150" s="181"/>
      <c r="DQ150" s="181"/>
      <c r="DR150" s="181"/>
      <c r="DS150" s="181"/>
      <c r="DT150" s="181"/>
      <c r="DU150" s="181"/>
      <c r="DV150" s="181"/>
      <c r="DW150" s="181"/>
      <c r="DX150" s="181"/>
      <c r="DY150" s="181"/>
      <c r="DZ150" s="181"/>
      <c r="EA150" s="181"/>
      <c r="EB150" s="181"/>
      <c r="EC150" s="181"/>
      <c r="ED150" s="181"/>
      <c r="EE150" s="181"/>
      <c r="EF150" s="181"/>
      <c r="EG150" s="182"/>
    </row>
    <row r="151" spans="1:137" s="46" customFormat="1" ht="2.25" customHeight="1" x14ac:dyDescent="0.25">
      <c r="A151" s="44"/>
      <c r="B151" s="44"/>
      <c r="C151" s="61"/>
      <c r="D151" s="159"/>
      <c r="E151" s="160"/>
      <c r="F151" s="160"/>
      <c r="G151" s="160"/>
      <c r="H151" s="160"/>
      <c r="I151" s="160"/>
      <c r="J151" s="160"/>
      <c r="K151" s="160"/>
      <c r="L151" s="161"/>
      <c r="M151" s="62"/>
      <c r="N151" s="428"/>
      <c r="O151" s="429"/>
      <c r="P151" s="429"/>
      <c r="Q151" s="429"/>
      <c r="R151" s="429"/>
      <c r="S151" s="429"/>
      <c r="T151" s="429"/>
      <c r="U151" s="429"/>
      <c r="V151" s="429"/>
      <c r="W151" s="429"/>
      <c r="X151" s="429"/>
      <c r="Y151" s="429"/>
      <c r="Z151" s="429"/>
      <c r="AA151" s="429"/>
      <c r="AB151" s="429"/>
      <c r="AC151" s="429"/>
      <c r="AD151" s="429"/>
      <c r="AE151" s="429"/>
      <c r="AF151" s="429"/>
      <c r="AG151" s="429"/>
      <c r="AH151" s="429"/>
      <c r="AI151" s="429"/>
      <c r="AJ151" s="429"/>
      <c r="AK151" s="429"/>
      <c r="AL151" s="429"/>
      <c r="AM151" s="429"/>
      <c r="AN151" s="430"/>
      <c r="AP151" s="259"/>
      <c r="AQ151" s="259"/>
      <c r="AR151" s="259"/>
      <c r="AS151" s="259"/>
      <c r="AT151" s="259"/>
      <c r="AU151" s="259"/>
      <c r="AV151" s="83"/>
      <c r="AW151" s="83"/>
      <c r="AX151" s="83"/>
      <c r="AY151" s="83"/>
      <c r="AZ151" s="83"/>
      <c r="BA151" s="83"/>
      <c r="BB151" s="83"/>
      <c r="BC151" s="83"/>
      <c r="BD151" s="83"/>
      <c r="BE151" s="83"/>
      <c r="BF151" s="83"/>
      <c r="BG151" s="83"/>
      <c r="BH151" s="83"/>
      <c r="BI151" s="83"/>
      <c r="BJ151" s="83"/>
      <c r="BK151" s="83"/>
      <c r="BL151" s="83"/>
      <c r="BM151" s="83"/>
      <c r="BN151" s="83"/>
      <c r="BO151" s="83"/>
      <c r="BP151" s="83"/>
      <c r="BQ151" s="83"/>
      <c r="BR151" s="83"/>
      <c r="BS151" s="83"/>
      <c r="BT151" s="73"/>
      <c r="BU151" s="73"/>
      <c r="BV151" s="73"/>
      <c r="BW151" s="73"/>
      <c r="BX151" s="73"/>
      <c r="BY151" s="73"/>
      <c r="BZ151" s="73"/>
      <c r="CA151" s="73"/>
      <c r="CB151" s="73"/>
      <c r="CC151" s="73"/>
      <c r="CD151" s="73"/>
      <c r="CE151" s="73"/>
      <c r="CF151" s="73"/>
      <c r="CG151" s="73"/>
      <c r="CH151" s="73"/>
      <c r="CI151" s="73"/>
      <c r="CJ151" s="73"/>
      <c r="CK151" s="73"/>
      <c r="CL151" s="73"/>
      <c r="CM151" s="73"/>
      <c r="CN151" s="73"/>
      <c r="CO151" s="73"/>
      <c r="CP151" s="73"/>
      <c r="CR151" s="62"/>
      <c r="CS151" s="62"/>
      <c r="CT151" s="62"/>
      <c r="CU151" s="62"/>
      <c r="CV151" s="62"/>
      <c r="CW151" s="62"/>
      <c r="CX151" s="62"/>
      <c r="CY151" s="62"/>
      <c r="CZ151" s="62"/>
      <c r="DF151" s="142"/>
      <c r="DG151" s="66"/>
      <c r="DH151" s="66"/>
      <c r="DJ151" s="83"/>
      <c r="DK151" s="83"/>
      <c r="DL151" s="83"/>
      <c r="DM151" s="83"/>
      <c r="DN151" s="83"/>
      <c r="DO151" s="83"/>
      <c r="DP151" s="83"/>
      <c r="DQ151" s="83"/>
      <c r="DR151" s="83"/>
      <c r="DS151" s="83"/>
      <c r="DT151" s="83"/>
      <c r="DU151" s="83"/>
      <c r="DV151" s="83"/>
      <c r="DW151" s="83"/>
      <c r="DX151" s="83"/>
      <c r="DY151" s="83"/>
      <c r="DZ151" s="83"/>
      <c r="EA151" s="83"/>
      <c r="EB151" s="83"/>
      <c r="EC151" s="83"/>
      <c r="ED151" s="83"/>
      <c r="EE151" s="83"/>
      <c r="EF151" s="83"/>
      <c r="EG151" s="83"/>
    </row>
    <row r="152" spans="1:137" s="69" customFormat="1" ht="12.75" customHeight="1" x14ac:dyDescent="0.2">
      <c r="A152" s="70"/>
      <c r="B152" s="70"/>
      <c r="C152" s="78"/>
      <c r="D152" s="159"/>
      <c r="E152" s="160"/>
      <c r="F152" s="160"/>
      <c r="G152" s="160"/>
      <c r="H152" s="160"/>
      <c r="I152" s="160"/>
      <c r="J152" s="160"/>
      <c r="K152" s="160"/>
      <c r="L152" s="161"/>
      <c r="M152" s="70"/>
      <c r="N152" s="428"/>
      <c r="O152" s="429"/>
      <c r="P152" s="429"/>
      <c r="Q152" s="429"/>
      <c r="R152" s="429"/>
      <c r="S152" s="429"/>
      <c r="T152" s="429"/>
      <c r="U152" s="429"/>
      <c r="V152" s="429"/>
      <c r="W152" s="429"/>
      <c r="X152" s="429"/>
      <c r="Y152" s="429"/>
      <c r="Z152" s="429"/>
      <c r="AA152" s="429"/>
      <c r="AB152" s="429"/>
      <c r="AC152" s="429"/>
      <c r="AD152" s="429"/>
      <c r="AE152" s="429"/>
      <c r="AF152" s="429"/>
      <c r="AG152" s="429"/>
      <c r="AH152" s="429"/>
      <c r="AI152" s="429"/>
      <c r="AJ152" s="429"/>
      <c r="AK152" s="429"/>
      <c r="AL152" s="429"/>
      <c r="AM152" s="429"/>
      <c r="AN152" s="430"/>
      <c r="AP152" s="259"/>
      <c r="AQ152" s="259"/>
      <c r="AR152" s="259"/>
      <c r="AS152" s="259"/>
      <c r="AT152" s="259"/>
      <c r="AU152" s="259"/>
      <c r="AV152" s="174"/>
      <c r="AW152" s="175"/>
      <c r="AX152" s="175"/>
      <c r="AY152" s="175"/>
      <c r="AZ152" s="175"/>
      <c r="BA152" s="175"/>
      <c r="BB152" s="175"/>
      <c r="BC152" s="175"/>
      <c r="BD152" s="175"/>
      <c r="BE152" s="175"/>
      <c r="BF152" s="175"/>
      <c r="BG152" s="175"/>
      <c r="BH152" s="175"/>
      <c r="BI152" s="175"/>
      <c r="BJ152" s="175"/>
      <c r="BK152" s="175"/>
      <c r="BL152" s="175"/>
      <c r="BM152" s="175"/>
      <c r="BN152" s="175"/>
      <c r="BO152" s="175"/>
      <c r="BP152" s="175"/>
      <c r="BQ152" s="175"/>
      <c r="BR152" s="175"/>
      <c r="BS152" s="175"/>
      <c r="BT152" s="175"/>
      <c r="BU152" s="175"/>
      <c r="BV152" s="175"/>
      <c r="BW152" s="175"/>
      <c r="BX152" s="175"/>
      <c r="BY152" s="175"/>
      <c r="BZ152" s="175"/>
      <c r="CA152" s="175"/>
      <c r="CB152" s="175"/>
      <c r="CC152" s="175"/>
      <c r="CD152" s="175"/>
      <c r="CE152" s="175"/>
      <c r="CF152" s="175"/>
      <c r="CG152" s="175"/>
      <c r="CH152" s="175"/>
      <c r="CI152" s="175"/>
      <c r="CJ152" s="175"/>
      <c r="CK152" s="175"/>
      <c r="CL152" s="175"/>
      <c r="CM152" s="175"/>
      <c r="CN152" s="175"/>
      <c r="CO152" s="175"/>
      <c r="CP152" s="176"/>
      <c r="CR152" s="171">
        <v>10</v>
      </c>
      <c r="CS152" s="172"/>
      <c r="CT152" s="172"/>
      <c r="CU152" s="172"/>
      <c r="CV152" s="172"/>
      <c r="CW152" s="172"/>
      <c r="CX152" s="172"/>
      <c r="CY152" s="172"/>
      <c r="CZ152" s="172"/>
      <c r="DA152" s="172"/>
      <c r="DB152" s="172"/>
      <c r="DC152" s="173"/>
      <c r="DF152" s="177">
        <f>DF150+1</f>
        <v>60</v>
      </c>
      <c r="DG152" s="178"/>
      <c r="DH152" s="179"/>
      <c r="DJ152" s="180">
        <f>ROUND(AV152*CR152%,2)</f>
        <v>0</v>
      </c>
      <c r="DK152" s="181"/>
      <c r="DL152" s="181"/>
      <c r="DM152" s="181"/>
      <c r="DN152" s="181"/>
      <c r="DO152" s="181"/>
      <c r="DP152" s="181"/>
      <c r="DQ152" s="181"/>
      <c r="DR152" s="181"/>
      <c r="DS152" s="181"/>
      <c r="DT152" s="181"/>
      <c r="DU152" s="181"/>
      <c r="DV152" s="181"/>
      <c r="DW152" s="181"/>
      <c r="DX152" s="181"/>
      <c r="DY152" s="181"/>
      <c r="DZ152" s="181"/>
      <c r="EA152" s="181"/>
      <c r="EB152" s="181"/>
      <c r="EC152" s="181"/>
      <c r="ED152" s="181"/>
      <c r="EE152" s="181"/>
      <c r="EF152" s="181"/>
      <c r="EG152" s="182"/>
    </row>
    <row r="153" spans="1:137" s="46" customFormat="1" ht="2.25" customHeight="1" x14ac:dyDescent="0.25">
      <c r="A153" s="44"/>
      <c r="B153" s="44"/>
      <c r="C153" s="61"/>
      <c r="D153" s="159"/>
      <c r="E153" s="160"/>
      <c r="F153" s="160"/>
      <c r="G153" s="160"/>
      <c r="H153" s="160"/>
      <c r="I153" s="160"/>
      <c r="J153" s="160"/>
      <c r="K153" s="160"/>
      <c r="L153" s="161"/>
      <c r="M153" s="62"/>
      <c r="N153" s="428"/>
      <c r="O153" s="429"/>
      <c r="P153" s="429"/>
      <c r="Q153" s="429"/>
      <c r="R153" s="429"/>
      <c r="S153" s="429"/>
      <c r="T153" s="429"/>
      <c r="U153" s="429"/>
      <c r="V153" s="429"/>
      <c r="W153" s="429"/>
      <c r="X153" s="429"/>
      <c r="Y153" s="429"/>
      <c r="Z153" s="429"/>
      <c r="AA153" s="429"/>
      <c r="AB153" s="429"/>
      <c r="AC153" s="429"/>
      <c r="AD153" s="429"/>
      <c r="AE153" s="429"/>
      <c r="AF153" s="429"/>
      <c r="AG153" s="429"/>
      <c r="AH153" s="429"/>
      <c r="AI153" s="429"/>
      <c r="AJ153" s="429"/>
      <c r="AK153" s="429"/>
      <c r="AL153" s="429"/>
      <c r="AM153" s="429"/>
      <c r="AN153" s="430"/>
      <c r="AP153" s="259"/>
      <c r="AQ153" s="259"/>
      <c r="AR153" s="259"/>
      <c r="AS153" s="259"/>
      <c r="AT153" s="259"/>
      <c r="AU153" s="259"/>
      <c r="AV153" s="83"/>
      <c r="AW153" s="83"/>
      <c r="AX153" s="83"/>
      <c r="AY153" s="83"/>
      <c r="AZ153" s="83"/>
      <c r="BA153" s="83"/>
      <c r="BB153" s="83"/>
      <c r="BC153" s="83"/>
      <c r="BD153" s="83"/>
      <c r="BE153" s="83"/>
      <c r="BF153" s="83"/>
      <c r="BG153" s="83"/>
      <c r="BH153" s="83"/>
      <c r="BI153" s="83"/>
      <c r="BJ153" s="83"/>
      <c r="BK153" s="83"/>
      <c r="BL153" s="83"/>
      <c r="BM153" s="83"/>
      <c r="BN153" s="83"/>
      <c r="BO153" s="83"/>
      <c r="BP153" s="83"/>
      <c r="BQ153" s="83"/>
      <c r="BR153" s="83"/>
      <c r="BS153" s="83"/>
      <c r="BT153" s="73"/>
      <c r="BU153" s="73"/>
      <c r="BV153" s="73"/>
      <c r="BW153" s="73"/>
      <c r="BX153" s="73"/>
      <c r="BY153" s="73"/>
      <c r="BZ153" s="73"/>
      <c r="CA153" s="73"/>
      <c r="CB153" s="73"/>
      <c r="CC153" s="73"/>
      <c r="CD153" s="73"/>
      <c r="CE153" s="73"/>
      <c r="CF153" s="73"/>
      <c r="CG153" s="73"/>
      <c r="CH153" s="73"/>
      <c r="CI153" s="73"/>
      <c r="CJ153" s="73"/>
      <c r="CK153" s="73"/>
      <c r="CL153" s="73"/>
      <c r="CM153" s="73"/>
      <c r="CN153" s="73"/>
      <c r="CO153" s="73"/>
      <c r="CP153" s="73"/>
      <c r="CR153" s="62"/>
      <c r="CS153" s="62"/>
      <c r="CT153" s="62"/>
      <c r="CU153" s="62"/>
      <c r="CV153" s="62"/>
      <c r="CW153" s="62"/>
      <c r="CX153" s="62"/>
      <c r="CY153" s="62"/>
      <c r="CZ153" s="62"/>
      <c r="DF153" s="142"/>
      <c r="DG153" s="66"/>
      <c r="DH153" s="66"/>
      <c r="DJ153" s="83"/>
      <c r="DK153" s="83"/>
      <c r="DL153" s="83"/>
      <c r="DM153" s="83"/>
      <c r="DN153" s="83"/>
      <c r="DO153" s="83"/>
      <c r="DP153" s="83"/>
      <c r="DQ153" s="83"/>
      <c r="DR153" s="83"/>
      <c r="DS153" s="83"/>
      <c r="DT153" s="83"/>
      <c r="DU153" s="83"/>
      <c r="DV153" s="83"/>
      <c r="DW153" s="83"/>
      <c r="DX153" s="83"/>
      <c r="DY153" s="83"/>
      <c r="DZ153" s="83"/>
      <c r="EA153" s="83"/>
      <c r="EB153" s="83"/>
      <c r="EC153" s="83"/>
      <c r="ED153" s="83"/>
      <c r="EE153" s="83"/>
      <c r="EF153" s="83"/>
      <c r="EG153" s="83"/>
    </row>
    <row r="154" spans="1:137" s="69" customFormat="1" ht="12.75" customHeight="1" x14ac:dyDescent="0.2">
      <c r="A154" s="70"/>
      <c r="B154" s="70"/>
      <c r="C154" s="78"/>
      <c r="D154" s="159"/>
      <c r="E154" s="160"/>
      <c r="F154" s="160"/>
      <c r="G154" s="160"/>
      <c r="H154" s="160"/>
      <c r="I154" s="160"/>
      <c r="J154" s="160"/>
      <c r="K154" s="160"/>
      <c r="L154" s="161"/>
      <c r="M154" s="70"/>
      <c r="N154" s="428"/>
      <c r="O154" s="429"/>
      <c r="P154" s="429"/>
      <c r="Q154" s="429"/>
      <c r="R154" s="429"/>
      <c r="S154" s="429"/>
      <c r="T154" s="429"/>
      <c r="U154" s="429"/>
      <c r="V154" s="429"/>
      <c r="W154" s="429"/>
      <c r="X154" s="429"/>
      <c r="Y154" s="429"/>
      <c r="Z154" s="429"/>
      <c r="AA154" s="429"/>
      <c r="AB154" s="429"/>
      <c r="AC154" s="429"/>
      <c r="AD154" s="429"/>
      <c r="AE154" s="429"/>
      <c r="AF154" s="429"/>
      <c r="AG154" s="429"/>
      <c r="AH154" s="429"/>
      <c r="AI154" s="429"/>
      <c r="AJ154" s="429"/>
      <c r="AK154" s="429"/>
      <c r="AL154" s="429"/>
      <c r="AM154" s="429"/>
      <c r="AN154" s="430"/>
      <c r="AP154" s="259"/>
      <c r="AQ154" s="259"/>
      <c r="AR154" s="259"/>
      <c r="AS154" s="259"/>
      <c r="AT154" s="259"/>
      <c r="AU154" s="259"/>
      <c r="AV154" s="174"/>
      <c r="AW154" s="175"/>
      <c r="AX154" s="175"/>
      <c r="AY154" s="175"/>
      <c r="AZ154" s="175"/>
      <c r="BA154" s="175"/>
      <c r="BB154" s="175"/>
      <c r="BC154" s="175"/>
      <c r="BD154" s="175"/>
      <c r="BE154" s="175"/>
      <c r="BF154" s="175"/>
      <c r="BG154" s="175"/>
      <c r="BH154" s="175"/>
      <c r="BI154" s="175"/>
      <c r="BJ154" s="175"/>
      <c r="BK154" s="175"/>
      <c r="BL154" s="175"/>
      <c r="BM154" s="175"/>
      <c r="BN154" s="175"/>
      <c r="BO154" s="175"/>
      <c r="BP154" s="175"/>
      <c r="BQ154" s="175"/>
      <c r="BR154" s="175"/>
      <c r="BS154" s="175"/>
      <c r="BT154" s="175"/>
      <c r="BU154" s="175"/>
      <c r="BV154" s="175"/>
      <c r="BW154" s="175"/>
      <c r="BX154" s="175"/>
      <c r="BY154" s="175"/>
      <c r="BZ154" s="175"/>
      <c r="CA154" s="175"/>
      <c r="CB154" s="175"/>
      <c r="CC154" s="175"/>
      <c r="CD154" s="175"/>
      <c r="CE154" s="175"/>
      <c r="CF154" s="175"/>
      <c r="CG154" s="175"/>
      <c r="CH154" s="175"/>
      <c r="CI154" s="175"/>
      <c r="CJ154" s="175"/>
      <c r="CK154" s="175"/>
      <c r="CL154" s="175"/>
      <c r="CM154" s="175"/>
      <c r="CN154" s="175"/>
      <c r="CO154" s="175"/>
      <c r="CP154" s="176"/>
      <c r="CR154" s="171">
        <v>16</v>
      </c>
      <c r="CS154" s="172"/>
      <c r="CT154" s="172"/>
      <c r="CU154" s="172"/>
      <c r="CV154" s="172"/>
      <c r="CW154" s="172"/>
      <c r="CX154" s="172"/>
      <c r="CY154" s="172"/>
      <c r="CZ154" s="172"/>
      <c r="DA154" s="172"/>
      <c r="DB154" s="172"/>
      <c r="DC154" s="173"/>
      <c r="DF154" s="177">
        <f>DF152+1</f>
        <v>61</v>
      </c>
      <c r="DG154" s="178"/>
      <c r="DH154" s="179"/>
      <c r="DJ154" s="180">
        <f>ROUND(AV154*CR154%,2)</f>
        <v>0</v>
      </c>
      <c r="DK154" s="181"/>
      <c r="DL154" s="181"/>
      <c r="DM154" s="181"/>
      <c r="DN154" s="181"/>
      <c r="DO154" s="181"/>
      <c r="DP154" s="181"/>
      <c r="DQ154" s="181"/>
      <c r="DR154" s="181"/>
      <c r="DS154" s="181"/>
      <c r="DT154" s="181"/>
      <c r="DU154" s="181"/>
      <c r="DV154" s="181"/>
      <c r="DW154" s="181"/>
      <c r="DX154" s="181"/>
      <c r="DY154" s="181"/>
      <c r="DZ154" s="181"/>
      <c r="EA154" s="181"/>
      <c r="EB154" s="181"/>
      <c r="EC154" s="181"/>
      <c r="ED154" s="181"/>
      <c r="EE154" s="181"/>
      <c r="EF154" s="181"/>
      <c r="EG154" s="182"/>
    </row>
    <row r="155" spans="1:137" s="46" customFormat="1" ht="2.25" customHeight="1" x14ac:dyDescent="0.25">
      <c r="A155" s="44"/>
      <c r="B155" s="44"/>
      <c r="C155" s="61"/>
      <c r="D155" s="159"/>
      <c r="E155" s="160"/>
      <c r="F155" s="160"/>
      <c r="G155" s="160"/>
      <c r="H155" s="160"/>
      <c r="I155" s="160"/>
      <c r="J155" s="160"/>
      <c r="K155" s="160"/>
      <c r="L155" s="161"/>
      <c r="M155" s="62"/>
      <c r="N155" s="428"/>
      <c r="O155" s="429"/>
      <c r="P155" s="429"/>
      <c r="Q155" s="429"/>
      <c r="R155" s="429"/>
      <c r="S155" s="429"/>
      <c r="T155" s="429"/>
      <c r="U155" s="429"/>
      <c r="V155" s="429"/>
      <c r="W155" s="429"/>
      <c r="X155" s="429"/>
      <c r="Y155" s="429"/>
      <c r="Z155" s="429"/>
      <c r="AA155" s="429"/>
      <c r="AB155" s="429"/>
      <c r="AC155" s="429"/>
      <c r="AD155" s="429"/>
      <c r="AE155" s="429"/>
      <c r="AF155" s="429"/>
      <c r="AG155" s="429"/>
      <c r="AH155" s="429"/>
      <c r="AI155" s="429"/>
      <c r="AJ155" s="429"/>
      <c r="AK155" s="429"/>
      <c r="AL155" s="429"/>
      <c r="AM155" s="429"/>
      <c r="AN155" s="430"/>
      <c r="AP155" s="259"/>
      <c r="AQ155" s="259"/>
      <c r="AR155" s="259"/>
      <c r="AS155" s="259"/>
      <c r="AT155" s="259"/>
      <c r="AU155" s="259"/>
      <c r="AV155" s="83"/>
      <c r="AW155" s="83"/>
      <c r="AX155" s="83"/>
      <c r="AY155" s="83"/>
      <c r="AZ155" s="83"/>
      <c r="BA155" s="83"/>
      <c r="BB155" s="83"/>
      <c r="BC155" s="83"/>
      <c r="BD155" s="83"/>
      <c r="BE155" s="83"/>
      <c r="BF155" s="83"/>
      <c r="BG155" s="83"/>
      <c r="BH155" s="83"/>
      <c r="BI155" s="83"/>
      <c r="BJ155" s="83"/>
      <c r="BK155" s="83"/>
      <c r="BL155" s="83"/>
      <c r="BM155" s="83"/>
      <c r="BN155" s="83"/>
      <c r="BO155" s="83"/>
      <c r="BP155" s="83"/>
      <c r="BQ155" s="83"/>
      <c r="BR155" s="83"/>
      <c r="BS155" s="83"/>
      <c r="BT155" s="73"/>
      <c r="BU155" s="73"/>
      <c r="BV155" s="73"/>
      <c r="BW155" s="73"/>
      <c r="BX155" s="73"/>
      <c r="BY155" s="73"/>
      <c r="BZ155" s="73"/>
      <c r="CA155" s="73"/>
      <c r="CB155" s="73"/>
      <c r="CC155" s="73"/>
      <c r="CD155" s="73"/>
      <c r="CE155" s="73"/>
      <c r="CF155" s="73"/>
      <c r="CG155" s="73"/>
      <c r="CH155" s="73"/>
      <c r="CI155" s="73"/>
      <c r="CJ155" s="73"/>
      <c r="CK155" s="73"/>
      <c r="CL155" s="73"/>
      <c r="CM155" s="73"/>
      <c r="CN155" s="73"/>
      <c r="CO155" s="73"/>
      <c r="CP155" s="73"/>
      <c r="CR155" s="62"/>
      <c r="CS155" s="62"/>
      <c r="CT155" s="62"/>
      <c r="CU155" s="62"/>
      <c r="CV155" s="62"/>
      <c r="CW155" s="62"/>
      <c r="CX155" s="62"/>
      <c r="CY155" s="62"/>
      <c r="CZ155" s="62"/>
      <c r="DF155" s="142"/>
      <c r="DG155" s="66"/>
      <c r="DH155" s="66"/>
      <c r="DJ155" s="83"/>
      <c r="DK155" s="83"/>
      <c r="DL155" s="83"/>
      <c r="DM155" s="83"/>
      <c r="DN155" s="83"/>
      <c r="DO155" s="83"/>
      <c r="DP155" s="83"/>
      <c r="DQ155" s="83"/>
      <c r="DR155" s="83"/>
      <c r="DS155" s="83"/>
      <c r="DT155" s="83"/>
      <c r="DU155" s="83"/>
      <c r="DV155" s="83"/>
      <c r="DW155" s="83"/>
      <c r="DX155" s="83"/>
      <c r="DY155" s="83"/>
      <c r="DZ155" s="83"/>
      <c r="EA155" s="83"/>
      <c r="EB155" s="83"/>
      <c r="EC155" s="83"/>
      <c r="ED155" s="83"/>
      <c r="EE155" s="83"/>
      <c r="EF155" s="83"/>
      <c r="EG155" s="83"/>
    </row>
    <row r="156" spans="1:137" s="69" customFormat="1" ht="12.75" customHeight="1" x14ac:dyDescent="0.2">
      <c r="A156" s="70"/>
      <c r="B156" s="70"/>
      <c r="C156" s="78"/>
      <c r="D156" s="159"/>
      <c r="E156" s="160"/>
      <c r="F156" s="160"/>
      <c r="G156" s="160"/>
      <c r="H156" s="160"/>
      <c r="I156" s="160"/>
      <c r="J156" s="160"/>
      <c r="K156" s="160"/>
      <c r="L156" s="161"/>
      <c r="M156" s="70"/>
      <c r="N156" s="428"/>
      <c r="O156" s="429"/>
      <c r="P156" s="429"/>
      <c r="Q156" s="429"/>
      <c r="R156" s="429"/>
      <c r="S156" s="429"/>
      <c r="T156" s="429"/>
      <c r="U156" s="429"/>
      <c r="V156" s="429"/>
      <c r="W156" s="429"/>
      <c r="X156" s="429"/>
      <c r="Y156" s="429"/>
      <c r="Z156" s="429"/>
      <c r="AA156" s="429"/>
      <c r="AB156" s="429"/>
      <c r="AC156" s="429"/>
      <c r="AD156" s="429"/>
      <c r="AE156" s="429"/>
      <c r="AF156" s="429"/>
      <c r="AG156" s="429"/>
      <c r="AH156" s="429"/>
      <c r="AI156" s="429"/>
      <c r="AJ156" s="429"/>
      <c r="AK156" s="429"/>
      <c r="AL156" s="429"/>
      <c r="AM156" s="429"/>
      <c r="AN156" s="430"/>
      <c r="AP156" s="259"/>
      <c r="AQ156" s="259"/>
      <c r="AR156" s="259"/>
      <c r="AS156" s="259"/>
      <c r="AT156" s="259"/>
      <c r="AU156" s="259"/>
      <c r="AV156" s="174"/>
      <c r="AW156" s="175"/>
      <c r="AX156" s="175"/>
      <c r="AY156" s="175"/>
      <c r="AZ156" s="175"/>
      <c r="BA156" s="175"/>
      <c r="BB156" s="175"/>
      <c r="BC156" s="175"/>
      <c r="BD156" s="175"/>
      <c r="BE156" s="175"/>
      <c r="BF156" s="175"/>
      <c r="BG156" s="175"/>
      <c r="BH156" s="175"/>
      <c r="BI156" s="175"/>
      <c r="BJ156" s="175"/>
      <c r="BK156" s="175"/>
      <c r="BL156" s="175"/>
      <c r="BM156" s="175"/>
      <c r="BN156" s="175"/>
      <c r="BO156" s="175"/>
      <c r="BP156" s="175"/>
      <c r="BQ156" s="175"/>
      <c r="BR156" s="175"/>
      <c r="BS156" s="175"/>
      <c r="BT156" s="175"/>
      <c r="BU156" s="175"/>
      <c r="BV156" s="175"/>
      <c r="BW156" s="175"/>
      <c r="BX156" s="175"/>
      <c r="BY156" s="175"/>
      <c r="BZ156" s="175"/>
      <c r="CA156" s="175"/>
      <c r="CB156" s="175"/>
      <c r="CC156" s="175"/>
      <c r="CD156" s="175"/>
      <c r="CE156" s="175"/>
      <c r="CF156" s="175"/>
      <c r="CG156" s="175"/>
      <c r="CH156" s="175"/>
      <c r="CI156" s="175"/>
      <c r="CJ156" s="175"/>
      <c r="CK156" s="175"/>
      <c r="CL156" s="175"/>
      <c r="CM156" s="175"/>
      <c r="CN156" s="175"/>
      <c r="CO156" s="175"/>
      <c r="CP156" s="176"/>
      <c r="CR156" s="171">
        <v>20</v>
      </c>
      <c r="CS156" s="172"/>
      <c r="CT156" s="172"/>
      <c r="CU156" s="172"/>
      <c r="CV156" s="172"/>
      <c r="CW156" s="172"/>
      <c r="CX156" s="172"/>
      <c r="CY156" s="172"/>
      <c r="CZ156" s="172"/>
      <c r="DA156" s="172"/>
      <c r="DB156" s="172"/>
      <c r="DC156" s="173"/>
      <c r="DF156" s="177">
        <f>DF154+1</f>
        <v>62</v>
      </c>
      <c r="DG156" s="178"/>
      <c r="DH156" s="179"/>
      <c r="DJ156" s="180">
        <f>ROUND(AV156*CR156%,2)</f>
        <v>0</v>
      </c>
      <c r="DK156" s="181"/>
      <c r="DL156" s="181"/>
      <c r="DM156" s="181"/>
      <c r="DN156" s="181"/>
      <c r="DO156" s="181"/>
      <c r="DP156" s="181"/>
      <c r="DQ156" s="181"/>
      <c r="DR156" s="181"/>
      <c r="DS156" s="181"/>
      <c r="DT156" s="181"/>
      <c r="DU156" s="181"/>
      <c r="DV156" s="181"/>
      <c r="DW156" s="181"/>
      <c r="DX156" s="181"/>
      <c r="DY156" s="181"/>
      <c r="DZ156" s="181"/>
      <c r="EA156" s="181"/>
      <c r="EB156" s="181"/>
      <c r="EC156" s="181"/>
      <c r="ED156" s="181"/>
      <c r="EE156" s="181"/>
      <c r="EF156" s="181"/>
      <c r="EG156" s="182"/>
    </row>
    <row r="157" spans="1:137" s="46" customFormat="1" ht="2.25" customHeight="1" x14ac:dyDescent="0.25">
      <c r="A157" s="44"/>
      <c r="B157" s="44"/>
      <c r="C157" s="61"/>
      <c r="D157" s="159"/>
      <c r="E157" s="160"/>
      <c r="F157" s="160"/>
      <c r="G157" s="160"/>
      <c r="H157" s="160"/>
      <c r="I157" s="160"/>
      <c r="J157" s="160"/>
      <c r="K157" s="160"/>
      <c r="L157" s="161"/>
      <c r="M157" s="65"/>
      <c r="N157" s="428"/>
      <c r="O157" s="429"/>
      <c r="P157" s="429"/>
      <c r="Q157" s="429"/>
      <c r="R157" s="429"/>
      <c r="S157" s="429"/>
      <c r="T157" s="429"/>
      <c r="U157" s="429"/>
      <c r="V157" s="429"/>
      <c r="W157" s="429"/>
      <c r="X157" s="429"/>
      <c r="Y157" s="429"/>
      <c r="Z157" s="429"/>
      <c r="AA157" s="429"/>
      <c r="AB157" s="429"/>
      <c r="AC157" s="429"/>
      <c r="AD157" s="429"/>
      <c r="AE157" s="429"/>
      <c r="AF157" s="429"/>
      <c r="AG157" s="429"/>
      <c r="AH157" s="429"/>
      <c r="AI157" s="429"/>
      <c r="AJ157" s="429"/>
      <c r="AK157" s="429"/>
      <c r="AL157" s="429"/>
      <c r="AM157" s="429"/>
      <c r="AN157" s="430"/>
      <c r="AO157" s="62"/>
      <c r="AP157" s="83"/>
      <c r="AQ157" s="83"/>
      <c r="AR157" s="83"/>
      <c r="AS157" s="83"/>
      <c r="AT157" s="83"/>
      <c r="AU157" s="83"/>
      <c r="AV157" s="83"/>
      <c r="AW157" s="83"/>
      <c r="AX157" s="83"/>
      <c r="AY157" s="83"/>
      <c r="AZ157" s="83"/>
      <c r="BA157" s="83"/>
      <c r="BB157" s="83"/>
      <c r="BC157" s="83"/>
      <c r="BD157" s="83"/>
      <c r="BE157" s="83"/>
      <c r="BF157" s="83"/>
      <c r="BG157" s="83"/>
      <c r="BH157" s="83"/>
      <c r="BI157" s="83"/>
      <c r="BJ157" s="83"/>
      <c r="BK157" s="83"/>
      <c r="BL157" s="83"/>
      <c r="BM157" s="83"/>
      <c r="BN157" s="73"/>
      <c r="BO157" s="73"/>
      <c r="BP157" s="73"/>
      <c r="BQ157" s="73"/>
      <c r="BR157" s="73"/>
      <c r="BS157" s="73"/>
      <c r="BT157" s="73"/>
      <c r="BU157" s="73"/>
      <c r="BV157" s="73"/>
      <c r="BW157" s="73"/>
      <c r="BX157" s="73"/>
      <c r="BY157" s="73"/>
      <c r="BZ157" s="73"/>
      <c r="CA157" s="73"/>
      <c r="CB157" s="73"/>
      <c r="CC157" s="73"/>
      <c r="CD157" s="73"/>
      <c r="CE157" s="73"/>
      <c r="CF157" s="73"/>
      <c r="CG157" s="73"/>
      <c r="CH157" s="73"/>
      <c r="CI157" s="73"/>
      <c r="CJ157" s="73"/>
      <c r="CK157" s="73"/>
      <c r="CL157" s="83"/>
      <c r="CM157" s="65"/>
      <c r="CN157" s="65"/>
      <c r="CO157" s="83"/>
      <c r="CP157" s="83"/>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row>
    <row r="158" spans="1:137" s="83" customFormat="1" ht="17.100000000000001" customHeight="1" x14ac:dyDescent="0.25">
      <c r="A158" s="82"/>
      <c r="B158" s="82"/>
      <c r="C158" s="61"/>
      <c r="D158" s="162"/>
      <c r="E158" s="163"/>
      <c r="F158" s="163"/>
      <c r="G158" s="163"/>
      <c r="H158" s="163"/>
      <c r="I158" s="163"/>
      <c r="J158" s="163"/>
      <c r="K158" s="163"/>
      <c r="L158" s="164"/>
      <c r="M158" s="63"/>
      <c r="N158" s="431"/>
      <c r="O158" s="432"/>
      <c r="P158" s="432"/>
      <c r="Q158" s="432"/>
      <c r="R158" s="432"/>
      <c r="S158" s="432"/>
      <c r="T158" s="432"/>
      <c r="U158" s="432"/>
      <c r="V158" s="432"/>
      <c r="W158" s="432"/>
      <c r="X158" s="432"/>
      <c r="Y158" s="432"/>
      <c r="Z158" s="432"/>
      <c r="AA158" s="432"/>
      <c r="AB158" s="432"/>
      <c r="AC158" s="432"/>
      <c r="AD158" s="432"/>
      <c r="AE158" s="432"/>
      <c r="AF158" s="432"/>
      <c r="AG158" s="432"/>
      <c r="AH158" s="432"/>
      <c r="AI158" s="432"/>
      <c r="AJ158" s="432"/>
      <c r="AK158" s="432"/>
      <c r="AL158" s="432"/>
      <c r="AM158" s="432"/>
      <c r="AN158" s="433"/>
      <c r="AP158" s="235" t="str">
        <f>"MD.35'DEN KDV MİKTARI  ("&amp;DF146&amp;"+"&amp;DF150&amp;"+"&amp;DF152&amp;"+"&amp;DF154&amp;"+"&amp;DF156&amp;")     "</f>
        <v xml:space="preserve">MD.35'DEN KDV MİKTARI  (57+59+60+61+62)     </v>
      </c>
      <c r="AQ158" s="236"/>
      <c r="AR158" s="236"/>
      <c r="AS158" s="236"/>
      <c r="AT158" s="236"/>
      <c r="AU158" s="236"/>
      <c r="AV158" s="236"/>
      <c r="AW158" s="236"/>
      <c r="AX158" s="236"/>
      <c r="AY158" s="236"/>
      <c r="AZ158" s="236"/>
      <c r="BA158" s="236"/>
      <c r="BB158" s="236"/>
      <c r="BC158" s="236"/>
      <c r="BD158" s="236"/>
      <c r="BE158" s="236"/>
      <c r="BF158" s="236"/>
      <c r="BG158" s="236"/>
      <c r="BH158" s="236"/>
      <c r="BI158" s="236"/>
      <c r="BJ158" s="236"/>
      <c r="BK158" s="236"/>
      <c r="BL158" s="236"/>
      <c r="BM158" s="236"/>
      <c r="BN158" s="236"/>
      <c r="BO158" s="236"/>
      <c r="BP158" s="236"/>
      <c r="BQ158" s="236"/>
      <c r="BR158" s="236"/>
      <c r="BS158" s="236"/>
      <c r="BT158" s="236"/>
      <c r="BU158" s="236"/>
      <c r="BV158" s="236"/>
      <c r="BW158" s="236"/>
      <c r="BX158" s="236"/>
      <c r="BY158" s="236"/>
      <c r="BZ158" s="236"/>
      <c r="CA158" s="236"/>
      <c r="CB158" s="236"/>
      <c r="CC158" s="236"/>
      <c r="CD158" s="236"/>
      <c r="CE158" s="236"/>
      <c r="CF158" s="236"/>
      <c r="CG158" s="236"/>
      <c r="CH158" s="236"/>
      <c r="CI158" s="236"/>
      <c r="CJ158" s="236"/>
      <c r="CK158" s="236"/>
      <c r="CL158" s="236"/>
      <c r="CM158" s="236"/>
      <c r="CN158" s="236"/>
      <c r="CO158" s="236"/>
      <c r="CP158" s="236"/>
      <c r="CQ158" s="236"/>
      <c r="CR158" s="236"/>
      <c r="CS158" s="236"/>
      <c r="CT158" s="236"/>
      <c r="CU158" s="236"/>
      <c r="CV158" s="236"/>
      <c r="CW158" s="236"/>
      <c r="CX158" s="236"/>
      <c r="CY158" s="236"/>
      <c r="CZ158" s="237"/>
      <c r="DB158" s="200">
        <f>DF156+1</f>
        <v>63</v>
      </c>
      <c r="DC158" s="201"/>
      <c r="DD158" s="202"/>
      <c r="DF158" s="189">
        <f>SUM(DJ146:EG156)</f>
        <v>0</v>
      </c>
      <c r="DG158" s="190"/>
      <c r="DH158" s="190"/>
      <c r="DI158" s="190"/>
      <c r="DJ158" s="190"/>
      <c r="DK158" s="190"/>
      <c r="DL158" s="190"/>
      <c r="DM158" s="190"/>
      <c r="DN158" s="190"/>
      <c r="DO158" s="190"/>
      <c r="DP158" s="190"/>
      <c r="DQ158" s="190"/>
      <c r="DR158" s="190"/>
      <c r="DS158" s="190"/>
      <c r="DT158" s="190"/>
      <c r="DU158" s="190"/>
      <c r="DV158" s="190"/>
      <c r="DW158" s="190"/>
      <c r="DX158" s="190"/>
      <c r="DY158" s="190"/>
      <c r="DZ158" s="190"/>
      <c r="EA158" s="190"/>
      <c r="EB158" s="190"/>
      <c r="EC158" s="190"/>
      <c r="ED158" s="190"/>
      <c r="EE158" s="190"/>
      <c r="EF158" s="190"/>
      <c r="EG158" s="191"/>
    </row>
    <row r="159" spans="1:137" s="46" customFormat="1" ht="4.5" customHeight="1" x14ac:dyDescent="0.25">
      <c r="A159" s="44"/>
      <c r="B159" s="44"/>
      <c r="C159" s="61"/>
      <c r="D159" s="61"/>
      <c r="E159" s="66"/>
      <c r="F159" s="64"/>
      <c r="G159" s="64"/>
      <c r="H159" s="64"/>
      <c r="I159" s="64"/>
      <c r="J159" s="62"/>
      <c r="K159" s="62"/>
      <c r="L159" s="141"/>
      <c r="M159" s="65"/>
      <c r="N159" s="65"/>
      <c r="O159" s="65"/>
      <c r="P159" s="65"/>
      <c r="Q159" s="65"/>
      <c r="R159" s="65"/>
      <c r="S159" s="65"/>
      <c r="T159" s="65"/>
      <c r="U159" s="65"/>
      <c r="V159" s="65"/>
      <c r="W159" s="66"/>
      <c r="X159" s="66"/>
      <c r="Y159" s="66"/>
      <c r="Z159" s="66"/>
      <c r="AA159" s="66"/>
      <c r="AB159" s="66"/>
      <c r="AC159" s="66"/>
      <c r="AD159" s="66"/>
      <c r="AE159" s="66"/>
      <c r="AF159" s="66"/>
      <c r="AG159" s="66"/>
      <c r="AH159" s="66"/>
      <c r="AI159" s="66"/>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row>
    <row r="160" spans="1:137" s="86" customFormat="1" ht="17.100000000000001" customHeight="1" x14ac:dyDescent="0.2">
      <c r="A160" s="67"/>
      <c r="B160" s="67"/>
      <c r="C160" s="78"/>
      <c r="D160" s="302" t="str">
        <f>"KATMA DEĞER VERGİSİ İNDİRİMLER TOPLAMI ("&amp;DB118&amp;"+"&amp;DB132&amp;"+"&amp;DF134&amp;"+"&amp;DF136&amp;"+"&amp;DF138&amp;"+"&amp;DF140&amp;"+"&amp;DF142&amp;"+"&amp;DB158&amp;")    "</f>
        <v xml:space="preserve">KATMA DEĞER VERGİSİ İNDİRİMLER TOPLAMI (45+51+52+53+54+55+56+63)    </v>
      </c>
      <c r="E160" s="303"/>
      <c r="F160" s="303"/>
      <c r="G160" s="303"/>
      <c r="H160" s="303"/>
      <c r="I160" s="303"/>
      <c r="J160" s="303"/>
      <c r="K160" s="303"/>
      <c r="L160" s="303"/>
      <c r="M160" s="303"/>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03"/>
      <c r="BX160" s="303"/>
      <c r="BY160" s="303"/>
      <c r="BZ160" s="303"/>
      <c r="CA160" s="303"/>
      <c r="CB160" s="303"/>
      <c r="CC160" s="303"/>
      <c r="CD160" s="303"/>
      <c r="CE160" s="303"/>
      <c r="CF160" s="303"/>
      <c r="CG160" s="303"/>
      <c r="CH160" s="303"/>
      <c r="CI160" s="303"/>
      <c r="CJ160" s="303"/>
      <c r="CK160" s="303"/>
      <c r="CL160" s="303"/>
      <c r="CM160" s="304"/>
      <c r="CN160" s="92"/>
      <c r="CO160" s="200">
        <f>DB158+1</f>
        <v>64</v>
      </c>
      <c r="CP160" s="201"/>
      <c r="CQ160" s="202"/>
      <c r="CR160" s="67"/>
      <c r="CS160" s="194">
        <f>DF118+DF132+DJ134+DJ136+DJ138+DJ140+DJ142+DF158</f>
        <v>0</v>
      </c>
      <c r="CT160" s="195"/>
      <c r="CU160" s="195"/>
      <c r="CV160" s="195"/>
      <c r="CW160" s="195"/>
      <c r="CX160" s="195"/>
      <c r="CY160" s="195"/>
      <c r="CZ160" s="195"/>
      <c r="DA160" s="195"/>
      <c r="DB160" s="195"/>
      <c r="DC160" s="195"/>
      <c r="DD160" s="195"/>
      <c r="DE160" s="195"/>
      <c r="DF160" s="195"/>
      <c r="DG160" s="195"/>
      <c r="DH160" s="195"/>
      <c r="DI160" s="195"/>
      <c r="DJ160" s="195"/>
      <c r="DK160" s="195"/>
      <c r="DL160" s="195"/>
      <c r="DM160" s="195"/>
      <c r="DN160" s="195"/>
      <c r="DO160" s="195"/>
      <c r="DP160" s="195"/>
      <c r="DQ160" s="195"/>
      <c r="DR160" s="195"/>
      <c r="DS160" s="195"/>
      <c r="DT160" s="195"/>
      <c r="DU160" s="195"/>
      <c r="DV160" s="195"/>
      <c r="DW160" s="195"/>
      <c r="DX160" s="195"/>
      <c r="DY160" s="195"/>
      <c r="DZ160" s="195"/>
      <c r="EA160" s="195"/>
      <c r="EB160" s="195"/>
      <c r="EC160" s="195"/>
      <c r="ED160" s="195"/>
      <c r="EE160" s="195"/>
      <c r="EF160" s="195"/>
      <c r="EG160" s="196"/>
    </row>
    <row r="161" spans="1:137" s="46" customFormat="1" ht="6" customHeight="1" x14ac:dyDescent="0.25">
      <c r="A161" s="44"/>
      <c r="B161" s="44"/>
      <c r="C161" s="61"/>
      <c r="D161" s="61"/>
      <c r="E161" s="66"/>
      <c r="F161" s="64"/>
      <c r="G161" s="64"/>
      <c r="H161" s="64"/>
      <c r="I161" s="64"/>
      <c r="J161" s="62"/>
      <c r="K161" s="62"/>
      <c r="L161" s="141"/>
      <c r="M161" s="65"/>
      <c r="N161" s="65"/>
      <c r="O161" s="65"/>
      <c r="P161" s="65"/>
      <c r="Q161" s="65"/>
      <c r="R161" s="65"/>
      <c r="S161" s="65"/>
      <c r="T161" s="65"/>
      <c r="U161" s="65"/>
      <c r="V161" s="65"/>
      <c r="W161" s="66"/>
      <c r="X161" s="66"/>
      <c r="Y161" s="66"/>
      <c r="Z161" s="66"/>
      <c r="AA161" s="66"/>
      <c r="AB161" s="66"/>
      <c r="AC161" s="66"/>
      <c r="AD161" s="66"/>
      <c r="AE161" s="66"/>
      <c r="AF161" s="66"/>
      <c r="AG161" s="66"/>
      <c r="AH161" s="66"/>
      <c r="AI161" s="66"/>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row>
    <row r="162" spans="1:137" s="46" customFormat="1" ht="17.25" customHeight="1" x14ac:dyDescent="0.25">
      <c r="A162" s="44"/>
      <c r="B162" s="44"/>
      <c r="C162" s="45"/>
      <c r="D162" s="278" t="s">
        <v>45</v>
      </c>
      <c r="E162" s="192"/>
      <c r="F162" s="192"/>
      <c r="G162" s="192"/>
      <c r="H162" s="192"/>
      <c r="I162" s="192"/>
      <c r="J162" s="192"/>
      <c r="K162" s="192"/>
      <c r="L162" s="192"/>
      <c r="M162" s="192"/>
      <c r="N162" s="192"/>
      <c r="O162" s="192"/>
      <c r="P162" s="192"/>
      <c r="Q162" s="192"/>
      <c r="R162" s="192" t="s">
        <v>74</v>
      </c>
      <c r="S162" s="192"/>
      <c r="T162" s="192"/>
      <c r="U162" s="192"/>
      <c r="V162" s="192"/>
      <c r="W162" s="192"/>
      <c r="X162" s="192"/>
      <c r="Y162" s="192"/>
      <c r="Z162" s="192"/>
      <c r="AA162" s="192"/>
      <c r="AB162" s="192"/>
      <c r="AC162" s="192"/>
      <c r="AD162" s="192"/>
      <c r="AE162" s="192"/>
      <c r="AF162" s="192"/>
      <c r="AG162" s="192"/>
      <c r="AH162" s="192"/>
      <c r="AI162" s="192"/>
      <c r="AJ162" s="192"/>
      <c r="AK162" s="192"/>
      <c r="AL162" s="192"/>
      <c r="AM162" s="192"/>
      <c r="AN162" s="192"/>
      <c r="AO162" s="192"/>
      <c r="AP162" s="192"/>
      <c r="AQ162" s="192"/>
      <c r="AR162" s="192"/>
      <c r="AS162" s="192"/>
      <c r="AT162" s="192"/>
      <c r="AU162" s="192"/>
      <c r="AV162" s="192"/>
      <c r="AW162" s="192"/>
      <c r="AX162" s="192"/>
      <c r="AY162" s="192"/>
      <c r="AZ162" s="192"/>
      <c r="BA162" s="192"/>
      <c r="BB162" s="192"/>
      <c r="BC162" s="192"/>
      <c r="BD162" s="192"/>
      <c r="BE162" s="192"/>
      <c r="BF162" s="192"/>
      <c r="BG162" s="192"/>
      <c r="BH162" s="192"/>
      <c r="BI162" s="192"/>
      <c r="BJ162" s="192"/>
      <c r="BK162" s="192"/>
      <c r="BL162" s="192"/>
      <c r="BM162" s="192"/>
      <c r="BN162" s="192"/>
      <c r="BO162" s="192"/>
      <c r="BP162" s="192"/>
      <c r="BQ162" s="192"/>
      <c r="BR162" s="192"/>
      <c r="BS162" s="192"/>
      <c r="BT162" s="192"/>
      <c r="BU162" s="192"/>
      <c r="BV162" s="192"/>
      <c r="BW162" s="192"/>
      <c r="BX162" s="192"/>
      <c r="BY162" s="192"/>
      <c r="BZ162" s="192"/>
      <c r="CA162" s="192"/>
      <c r="CB162" s="192"/>
      <c r="CC162" s="192"/>
      <c r="CD162" s="192"/>
      <c r="CE162" s="192"/>
      <c r="CF162" s="192"/>
      <c r="CG162" s="192"/>
      <c r="CH162" s="192"/>
      <c r="CI162" s="192"/>
      <c r="CJ162" s="192"/>
      <c r="CK162" s="192"/>
      <c r="CL162" s="192"/>
      <c r="CM162" s="192"/>
      <c r="CN162" s="192"/>
      <c r="CO162" s="192"/>
      <c r="CP162" s="192"/>
      <c r="CQ162" s="192"/>
      <c r="CR162" s="192"/>
      <c r="CS162" s="192"/>
      <c r="CT162" s="192"/>
      <c r="CU162" s="192"/>
      <c r="CV162" s="192"/>
      <c r="CW162" s="192"/>
      <c r="CX162" s="192"/>
      <c r="CY162" s="192"/>
      <c r="CZ162" s="192"/>
      <c r="DA162" s="192"/>
      <c r="DB162" s="192"/>
      <c r="DC162" s="192"/>
      <c r="DD162" s="192"/>
      <c r="DE162" s="192"/>
      <c r="DF162" s="192"/>
      <c r="DG162" s="192"/>
      <c r="DH162" s="192"/>
      <c r="DI162" s="192"/>
      <c r="DJ162" s="192"/>
      <c r="DK162" s="192"/>
      <c r="DL162" s="192"/>
      <c r="DM162" s="192"/>
      <c r="DN162" s="192"/>
      <c r="DO162" s="192"/>
      <c r="DP162" s="192"/>
      <c r="DQ162" s="192"/>
      <c r="DR162" s="192"/>
      <c r="DS162" s="192"/>
      <c r="DT162" s="192"/>
      <c r="DU162" s="192"/>
      <c r="DV162" s="192"/>
      <c r="DW162" s="192"/>
      <c r="DX162" s="192"/>
      <c r="DY162" s="192"/>
      <c r="DZ162" s="192"/>
      <c r="EA162" s="192"/>
      <c r="EB162" s="192"/>
      <c r="EC162" s="192"/>
      <c r="ED162" s="192"/>
      <c r="EE162" s="192"/>
      <c r="EF162" s="192"/>
      <c r="EG162" s="193"/>
    </row>
    <row r="163" spans="1:137" s="46" customFormat="1" ht="4.5" customHeight="1" x14ac:dyDescent="0.25">
      <c r="A163" s="44"/>
      <c r="B163" s="44"/>
      <c r="C163" s="61"/>
      <c r="D163" s="61"/>
      <c r="E163" s="66"/>
      <c r="F163" s="64"/>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row>
    <row r="164" spans="1:137" s="82" customFormat="1" ht="16.5" customHeight="1" x14ac:dyDescent="0.2">
      <c r="C164" s="61"/>
      <c r="D164" s="186" t="s">
        <v>75</v>
      </c>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7"/>
      <c r="AN164" s="187"/>
      <c r="AO164" s="187"/>
      <c r="AP164" s="187"/>
      <c r="AQ164" s="187"/>
      <c r="AR164" s="187"/>
      <c r="AS164" s="187"/>
      <c r="AT164" s="187"/>
      <c r="AU164" s="187"/>
      <c r="AV164" s="187"/>
      <c r="AW164" s="187"/>
      <c r="AX164" s="187"/>
      <c r="AY164" s="187"/>
      <c r="AZ164" s="187"/>
      <c r="BA164" s="187"/>
      <c r="BB164" s="187"/>
      <c r="BC164" s="187"/>
      <c r="BD164" s="187"/>
      <c r="BE164" s="187"/>
      <c r="BF164" s="187"/>
      <c r="BG164" s="187"/>
      <c r="BH164" s="187"/>
      <c r="BI164" s="187"/>
      <c r="BJ164" s="187"/>
      <c r="BK164" s="187"/>
      <c r="BL164" s="187"/>
      <c r="BM164" s="187"/>
      <c r="BN164" s="187"/>
      <c r="BO164" s="187"/>
      <c r="BP164" s="187"/>
      <c r="BQ164" s="187"/>
      <c r="BR164" s="187"/>
      <c r="BS164" s="187"/>
      <c r="BT164" s="187"/>
      <c r="BU164" s="187"/>
      <c r="BV164" s="187"/>
      <c r="BW164" s="187"/>
      <c r="BX164" s="187"/>
      <c r="BY164" s="188"/>
      <c r="CC164" s="186" t="s">
        <v>76</v>
      </c>
      <c r="CD164" s="187"/>
      <c r="CE164" s="187"/>
      <c r="CF164" s="187"/>
      <c r="CG164" s="187"/>
      <c r="CH164" s="187"/>
      <c r="CI164" s="187"/>
      <c r="CJ164" s="187"/>
      <c r="CK164" s="187"/>
      <c r="CL164" s="187"/>
      <c r="CM164" s="187"/>
      <c r="CN164" s="187"/>
      <c r="CO164" s="187"/>
      <c r="CP164" s="187"/>
      <c r="CQ164" s="187"/>
      <c r="CR164" s="187"/>
      <c r="CS164" s="187"/>
      <c r="CT164" s="187"/>
      <c r="CU164" s="187"/>
      <c r="CV164" s="187"/>
      <c r="CW164" s="187"/>
      <c r="CX164" s="187"/>
      <c r="CY164" s="187"/>
      <c r="CZ164" s="187"/>
      <c r="DA164" s="187"/>
      <c r="DB164" s="187"/>
      <c r="DC164" s="187"/>
      <c r="DD164" s="188"/>
      <c r="DE164" s="65"/>
      <c r="DF164" s="186" t="s">
        <v>77</v>
      </c>
      <c r="DG164" s="187"/>
      <c r="DH164" s="187"/>
      <c r="DI164" s="187"/>
      <c r="DJ164" s="187"/>
      <c r="DK164" s="187"/>
      <c r="DL164" s="187"/>
      <c r="DM164" s="187"/>
      <c r="DN164" s="187"/>
      <c r="DO164" s="187"/>
      <c r="DP164" s="187"/>
      <c r="DQ164" s="187"/>
      <c r="DR164" s="187"/>
      <c r="DS164" s="187"/>
      <c r="DT164" s="187"/>
      <c r="DU164" s="187"/>
      <c r="DV164" s="187"/>
      <c r="DW164" s="187"/>
      <c r="DX164" s="187"/>
      <c r="DY164" s="187"/>
      <c r="DZ164" s="187"/>
      <c r="EA164" s="187"/>
      <c r="EB164" s="187"/>
      <c r="EC164" s="187"/>
      <c r="ED164" s="187"/>
      <c r="EE164" s="187"/>
      <c r="EF164" s="187"/>
      <c r="EG164" s="188"/>
    </row>
    <row r="165" spans="1:137" s="46" customFormat="1" ht="4.5" customHeight="1" x14ac:dyDescent="0.25">
      <c r="A165" s="44"/>
      <c r="B165" s="44"/>
      <c r="C165" s="61"/>
      <c r="D165" s="61"/>
      <c r="E165" s="66"/>
      <c r="F165" s="64"/>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row>
    <row r="166" spans="1:137" s="44" customFormat="1" ht="21.75" customHeight="1" x14ac:dyDescent="0.2">
      <c r="C166" s="61"/>
      <c r="D166" s="165" t="s">
        <v>218</v>
      </c>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c r="AB166" s="166"/>
      <c r="AC166" s="166"/>
      <c r="AD166" s="166"/>
      <c r="AE166" s="166"/>
      <c r="AF166" s="166"/>
      <c r="AG166" s="166"/>
      <c r="AH166" s="166"/>
      <c r="AI166" s="166"/>
      <c r="AJ166" s="166"/>
      <c r="AK166" s="166"/>
      <c r="AL166" s="166"/>
      <c r="AM166" s="166"/>
      <c r="AN166" s="166"/>
      <c r="AO166" s="166"/>
      <c r="AP166" s="166"/>
      <c r="AQ166" s="166"/>
      <c r="AR166" s="166"/>
      <c r="AS166" s="166"/>
      <c r="AT166" s="166"/>
      <c r="AU166" s="166"/>
      <c r="AV166" s="166"/>
      <c r="AW166" s="166"/>
      <c r="AX166" s="166"/>
      <c r="AY166" s="166"/>
      <c r="AZ166" s="166"/>
      <c r="BA166" s="166"/>
      <c r="BB166" s="166"/>
      <c r="BC166" s="166"/>
      <c r="BD166" s="166"/>
      <c r="BE166" s="166"/>
      <c r="BF166" s="166"/>
      <c r="BG166" s="166"/>
      <c r="BH166" s="166"/>
      <c r="BI166" s="166"/>
      <c r="BJ166" s="166"/>
      <c r="BK166" s="166"/>
      <c r="BL166" s="166"/>
      <c r="BM166" s="166"/>
      <c r="BN166" s="166"/>
      <c r="BO166" s="166"/>
      <c r="BP166" s="166"/>
      <c r="BQ166" s="166"/>
      <c r="BR166" s="166"/>
      <c r="BS166" s="166"/>
      <c r="BT166" s="166"/>
      <c r="BU166" s="166"/>
      <c r="BV166" s="166"/>
      <c r="BW166" s="166"/>
      <c r="BX166" s="166"/>
      <c r="BY166" s="166"/>
      <c r="BZ166" s="166"/>
      <c r="CA166" s="167"/>
      <c r="CC166" s="177">
        <f>CO160+1</f>
        <v>65</v>
      </c>
      <c r="CD166" s="178"/>
      <c r="CE166" s="179"/>
      <c r="CG166" s="197"/>
      <c r="CH166" s="198"/>
      <c r="CI166" s="198"/>
      <c r="CJ166" s="198"/>
      <c r="CK166" s="198"/>
      <c r="CL166" s="198"/>
      <c r="CM166" s="198"/>
      <c r="CN166" s="198"/>
      <c r="CO166" s="198"/>
      <c r="CP166" s="198"/>
      <c r="CQ166" s="198"/>
      <c r="CR166" s="198"/>
      <c r="CS166" s="198"/>
      <c r="CT166" s="198"/>
      <c r="CU166" s="198"/>
      <c r="CV166" s="198"/>
      <c r="CW166" s="198"/>
      <c r="CX166" s="198"/>
      <c r="CY166" s="198"/>
      <c r="CZ166" s="198"/>
      <c r="DA166" s="198"/>
      <c r="DB166" s="198"/>
      <c r="DC166" s="198"/>
      <c r="DD166" s="199"/>
      <c r="DE166" s="62"/>
      <c r="DF166" s="177">
        <f>CC166+1</f>
        <v>66</v>
      </c>
      <c r="DG166" s="178"/>
      <c r="DH166" s="179"/>
      <c r="DJ166" s="197"/>
      <c r="DK166" s="198"/>
      <c r="DL166" s="198"/>
      <c r="DM166" s="198"/>
      <c r="DN166" s="198"/>
      <c r="DO166" s="198"/>
      <c r="DP166" s="198"/>
      <c r="DQ166" s="198"/>
      <c r="DR166" s="198"/>
      <c r="DS166" s="198"/>
      <c r="DT166" s="198"/>
      <c r="DU166" s="198"/>
      <c r="DV166" s="198"/>
      <c r="DW166" s="198"/>
      <c r="DX166" s="198"/>
      <c r="DY166" s="198"/>
      <c r="DZ166" s="198"/>
      <c r="EA166" s="198"/>
      <c r="EB166" s="198"/>
      <c r="EC166" s="198"/>
      <c r="ED166" s="198"/>
      <c r="EE166" s="198"/>
      <c r="EF166" s="198"/>
      <c r="EG166" s="199"/>
    </row>
    <row r="167" spans="1:137" s="46" customFormat="1" ht="4.5" customHeight="1" x14ac:dyDescent="0.25">
      <c r="A167" s="44"/>
      <c r="B167" s="44"/>
      <c r="C167" s="61"/>
      <c r="D167" s="61"/>
      <c r="E167" s="66"/>
      <c r="F167" s="64"/>
      <c r="CG167" s="131"/>
      <c r="CH167" s="131"/>
      <c r="CI167" s="131"/>
      <c r="CJ167" s="131"/>
      <c r="CK167" s="131"/>
      <c r="CL167" s="131"/>
      <c r="CM167" s="131"/>
      <c r="CN167" s="132"/>
      <c r="CO167" s="132"/>
      <c r="CP167" s="132"/>
      <c r="CQ167" s="132"/>
      <c r="CR167" s="132"/>
      <c r="CS167" s="132"/>
      <c r="CT167" s="132"/>
      <c r="CU167" s="132"/>
      <c r="CV167" s="132"/>
      <c r="CW167" s="132"/>
      <c r="CX167" s="132"/>
      <c r="CY167" s="132"/>
      <c r="CZ167" s="132"/>
      <c r="DA167" s="132"/>
      <c r="DB167" s="132"/>
      <c r="DC167" s="132"/>
      <c r="DD167" s="132"/>
      <c r="DE167" s="62"/>
      <c r="DF167" s="62"/>
      <c r="DG167" s="62"/>
      <c r="DH167" s="62"/>
      <c r="DI167" s="62"/>
      <c r="DJ167" s="131"/>
      <c r="DK167" s="131"/>
      <c r="DL167" s="131"/>
      <c r="DM167" s="131"/>
      <c r="DN167" s="131"/>
      <c r="DO167" s="131"/>
      <c r="DP167" s="131"/>
      <c r="DQ167" s="132"/>
      <c r="DR167" s="132"/>
      <c r="DS167" s="132"/>
      <c r="DT167" s="132"/>
      <c r="DU167" s="132"/>
      <c r="DV167" s="132"/>
      <c r="DW167" s="132"/>
      <c r="DX167" s="132"/>
      <c r="DY167" s="132"/>
      <c r="DZ167" s="132"/>
      <c r="EA167" s="132"/>
      <c r="EB167" s="132"/>
      <c r="EC167" s="132"/>
      <c r="ED167" s="132"/>
      <c r="EE167" s="132"/>
      <c r="EF167" s="132"/>
      <c r="EG167" s="132"/>
    </row>
    <row r="168" spans="1:137" s="44" customFormat="1" ht="21.75" customHeight="1" x14ac:dyDescent="0.2">
      <c r="C168" s="61"/>
      <c r="D168" s="165" t="s">
        <v>78</v>
      </c>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6"/>
      <c r="AZ168" s="166"/>
      <c r="BA168" s="166"/>
      <c r="BB168" s="166"/>
      <c r="BC168" s="166"/>
      <c r="BD168" s="166"/>
      <c r="BE168" s="166"/>
      <c r="BF168" s="166"/>
      <c r="BG168" s="166"/>
      <c r="BH168" s="166"/>
      <c r="BI168" s="166"/>
      <c r="BJ168" s="166"/>
      <c r="BK168" s="166"/>
      <c r="BL168" s="166"/>
      <c r="BM168" s="166"/>
      <c r="BN168" s="166"/>
      <c r="BO168" s="166"/>
      <c r="BP168" s="166"/>
      <c r="BQ168" s="166"/>
      <c r="BR168" s="166"/>
      <c r="BS168" s="166"/>
      <c r="BT168" s="166"/>
      <c r="BU168" s="166"/>
      <c r="BV168" s="166"/>
      <c r="BW168" s="166"/>
      <c r="BX168" s="166"/>
      <c r="BY168" s="166"/>
      <c r="BZ168" s="166"/>
      <c r="CA168" s="167"/>
      <c r="CC168" s="177">
        <f>CC166+2</f>
        <v>67</v>
      </c>
      <c r="CD168" s="178"/>
      <c r="CE168" s="179"/>
      <c r="CG168" s="197"/>
      <c r="CH168" s="198"/>
      <c r="CI168" s="198"/>
      <c r="CJ168" s="198"/>
      <c r="CK168" s="198"/>
      <c r="CL168" s="198"/>
      <c r="CM168" s="198"/>
      <c r="CN168" s="198"/>
      <c r="CO168" s="198"/>
      <c r="CP168" s="198"/>
      <c r="CQ168" s="198"/>
      <c r="CR168" s="198"/>
      <c r="CS168" s="198"/>
      <c r="CT168" s="198"/>
      <c r="CU168" s="198"/>
      <c r="CV168" s="198"/>
      <c r="CW168" s="198"/>
      <c r="CX168" s="198"/>
      <c r="CY168" s="198"/>
      <c r="CZ168" s="198"/>
      <c r="DA168" s="198"/>
      <c r="DB168" s="198"/>
      <c r="DC168" s="198"/>
      <c r="DD168" s="199"/>
      <c r="DE168" s="62"/>
      <c r="DF168" s="177">
        <f>DF166+2</f>
        <v>68</v>
      </c>
      <c r="DG168" s="178"/>
      <c r="DH168" s="179"/>
      <c r="DJ168" s="197"/>
      <c r="DK168" s="198"/>
      <c r="DL168" s="198"/>
      <c r="DM168" s="198"/>
      <c r="DN168" s="198"/>
      <c r="DO168" s="198"/>
      <c r="DP168" s="198"/>
      <c r="DQ168" s="198"/>
      <c r="DR168" s="198"/>
      <c r="DS168" s="198"/>
      <c r="DT168" s="198"/>
      <c r="DU168" s="198"/>
      <c r="DV168" s="198"/>
      <c r="DW168" s="198"/>
      <c r="DX168" s="198"/>
      <c r="DY168" s="198"/>
      <c r="DZ168" s="198"/>
      <c r="EA168" s="198"/>
      <c r="EB168" s="198"/>
      <c r="EC168" s="198"/>
      <c r="ED168" s="198"/>
      <c r="EE168" s="198"/>
      <c r="EF168" s="198"/>
      <c r="EG168" s="199"/>
    </row>
    <row r="169" spans="1:137" s="46" customFormat="1" ht="4.5" customHeight="1" x14ac:dyDescent="0.25">
      <c r="A169" s="44"/>
      <c r="B169" s="44"/>
      <c r="C169" s="61"/>
      <c r="D169" s="61"/>
      <c r="E169" s="66"/>
      <c r="F169" s="64"/>
      <c r="CG169" s="131"/>
      <c r="CH169" s="131"/>
      <c r="CI169" s="131"/>
      <c r="CJ169" s="131"/>
      <c r="CK169" s="131"/>
      <c r="CL169" s="131"/>
      <c r="CM169" s="131"/>
      <c r="CN169" s="132"/>
      <c r="CO169" s="132"/>
      <c r="CP169" s="132"/>
      <c r="CQ169" s="132"/>
      <c r="CR169" s="132"/>
      <c r="CS169" s="132"/>
      <c r="CT169" s="132"/>
      <c r="CU169" s="132"/>
      <c r="CV169" s="132"/>
      <c r="CW169" s="132"/>
      <c r="CX169" s="132"/>
      <c r="CY169" s="132"/>
      <c r="CZ169" s="132"/>
      <c r="DA169" s="132"/>
      <c r="DB169" s="132"/>
      <c r="DC169" s="132"/>
      <c r="DD169" s="132"/>
      <c r="DE169" s="62"/>
      <c r="DF169" s="62"/>
      <c r="DG169" s="62"/>
      <c r="DH169" s="62"/>
      <c r="DI169" s="62"/>
      <c r="DJ169" s="131"/>
      <c r="DK169" s="131"/>
      <c r="DL169" s="131"/>
      <c r="DM169" s="131"/>
      <c r="DN169" s="131"/>
      <c r="DO169" s="131"/>
      <c r="DP169" s="131"/>
      <c r="DQ169" s="132"/>
      <c r="DR169" s="132"/>
      <c r="DS169" s="132"/>
      <c r="DT169" s="132"/>
      <c r="DU169" s="132"/>
      <c r="DV169" s="132"/>
      <c r="DW169" s="132"/>
      <c r="DX169" s="132"/>
      <c r="DY169" s="132"/>
      <c r="DZ169" s="132"/>
      <c r="EA169" s="132"/>
      <c r="EB169" s="132"/>
      <c r="EC169" s="132"/>
      <c r="ED169" s="132"/>
      <c r="EE169" s="132"/>
      <c r="EF169" s="132"/>
      <c r="EG169" s="132"/>
    </row>
    <row r="170" spans="1:137" s="44" customFormat="1" ht="21.75" customHeight="1" x14ac:dyDescent="0.2">
      <c r="C170" s="61"/>
      <c r="D170" s="165" t="s">
        <v>79</v>
      </c>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66"/>
      <c r="BA170" s="166"/>
      <c r="BB170" s="166"/>
      <c r="BC170" s="166"/>
      <c r="BD170" s="166"/>
      <c r="BE170" s="166"/>
      <c r="BF170" s="166"/>
      <c r="BG170" s="166"/>
      <c r="BH170" s="166"/>
      <c r="BI170" s="166"/>
      <c r="BJ170" s="166"/>
      <c r="BK170" s="166"/>
      <c r="BL170" s="166"/>
      <c r="BM170" s="166"/>
      <c r="BN170" s="166"/>
      <c r="BO170" s="166"/>
      <c r="BP170" s="166"/>
      <c r="BQ170" s="166"/>
      <c r="BR170" s="166"/>
      <c r="BS170" s="166"/>
      <c r="BT170" s="166"/>
      <c r="BU170" s="166"/>
      <c r="BV170" s="166"/>
      <c r="BW170" s="166"/>
      <c r="BX170" s="166"/>
      <c r="BY170" s="166"/>
      <c r="BZ170" s="166"/>
      <c r="CA170" s="167"/>
      <c r="CC170" s="177">
        <f>CC168+2</f>
        <v>69</v>
      </c>
      <c r="CD170" s="178"/>
      <c r="CE170" s="179"/>
      <c r="CF170" s="44">
        <v>75</v>
      </c>
      <c r="CG170" s="197"/>
      <c r="CH170" s="198"/>
      <c r="CI170" s="198"/>
      <c r="CJ170" s="198"/>
      <c r="CK170" s="198"/>
      <c r="CL170" s="198"/>
      <c r="CM170" s="198"/>
      <c r="CN170" s="198"/>
      <c r="CO170" s="198"/>
      <c r="CP170" s="198"/>
      <c r="CQ170" s="198"/>
      <c r="CR170" s="198"/>
      <c r="CS170" s="198"/>
      <c r="CT170" s="198"/>
      <c r="CU170" s="198"/>
      <c r="CV170" s="198"/>
      <c r="CW170" s="198"/>
      <c r="CX170" s="198"/>
      <c r="CY170" s="198"/>
      <c r="CZ170" s="198"/>
      <c r="DA170" s="198"/>
      <c r="DB170" s="198"/>
      <c r="DC170" s="198"/>
      <c r="DD170" s="199"/>
      <c r="DE170" s="62"/>
      <c r="DF170" s="177">
        <f>DF168+2</f>
        <v>70</v>
      </c>
      <c r="DG170" s="178"/>
      <c r="DH170" s="179"/>
      <c r="DJ170" s="197"/>
      <c r="DK170" s="198"/>
      <c r="DL170" s="198"/>
      <c r="DM170" s="198"/>
      <c r="DN170" s="198"/>
      <c r="DO170" s="198"/>
      <c r="DP170" s="198"/>
      <c r="DQ170" s="198"/>
      <c r="DR170" s="198"/>
      <c r="DS170" s="198"/>
      <c r="DT170" s="198"/>
      <c r="DU170" s="198"/>
      <c r="DV170" s="198"/>
      <c r="DW170" s="198"/>
      <c r="DX170" s="198"/>
      <c r="DY170" s="198"/>
      <c r="DZ170" s="198"/>
      <c r="EA170" s="198"/>
      <c r="EB170" s="198"/>
      <c r="EC170" s="198"/>
      <c r="ED170" s="198"/>
      <c r="EE170" s="198"/>
      <c r="EF170" s="198"/>
      <c r="EG170" s="199"/>
    </row>
    <row r="171" spans="1:137" s="46" customFormat="1" ht="4.5" customHeight="1" x14ac:dyDescent="0.25">
      <c r="A171" s="44"/>
      <c r="B171" s="44"/>
      <c r="C171" s="61"/>
      <c r="D171" s="61"/>
      <c r="E171" s="66"/>
      <c r="F171" s="64"/>
      <c r="CG171" s="131"/>
      <c r="CH171" s="131"/>
      <c r="CI171" s="131"/>
      <c r="CJ171" s="131"/>
      <c r="CK171" s="131"/>
      <c r="CL171" s="131"/>
      <c r="CM171" s="131"/>
      <c r="CN171" s="132"/>
      <c r="CO171" s="132"/>
      <c r="CP171" s="132"/>
      <c r="CQ171" s="132"/>
      <c r="CR171" s="132"/>
      <c r="CS171" s="132"/>
      <c r="CT171" s="132"/>
      <c r="CU171" s="132"/>
      <c r="CV171" s="132"/>
      <c r="CW171" s="132"/>
      <c r="CX171" s="132"/>
      <c r="CY171" s="132"/>
      <c r="CZ171" s="132"/>
      <c r="DA171" s="132"/>
      <c r="DB171" s="132"/>
      <c r="DC171" s="132"/>
      <c r="DD171" s="132"/>
      <c r="DE171" s="62"/>
      <c r="DF171" s="62"/>
      <c r="DG171" s="62"/>
      <c r="DH171" s="62"/>
      <c r="DI171" s="62"/>
      <c r="DJ171" s="131"/>
      <c r="DK171" s="131"/>
      <c r="DL171" s="131"/>
      <c r="DM171" s="131"/>
      <c r="DN171" s="131"/>
      <c r="DO171" s="131"/>
      <c r="DP171" s="131"/>
      <c r="DQ171" s="132"/>
      <c r="DR171" s="132"/>
      <c r="DS171" s="132"/>
      <c r="DT171" s="132"/>
      <c r="DU171" s="132"/>
      <c r="DV171" s="132"/>
      <c r="DW171" s="132"/>
      <c r="DX171" s="132"/>
      <c r="DY171" s="132"/>
      <c r="DZ171" s="132"/>
      <c r="EA171" s="132"/>
      <c r="EB171" s="132"/>
      <c r="EC171" s="132"/>
      <c r="ED171" s="132"/>
      <c r="EE171" s="132"/>
      <c r="EF171" s="132"/>
      <c r="EG171" s="132"/>
    </row>
    <row r="172" spans="1:137" s="44" customFormat="1" ht="21.75" customHeight="1" x14ac:dyDescent="0.2">
      <c r="C172" s="61"/>
      <c r="D172" s="290" t="s">
        <v>224</v>
      </c>
      <c r="E172" s="291"/>
      <c r="F172" s="291"/>
      <c r="G172" s="291"/>
      <c r="H172" s="291"/>
      <c r="I172" s="291"/>
      <c r="J172" s="291"/>
      <c r="K172" s="291"/>
      <c r="L172" s="291"/>
      <c r="M172" s="291"/>
      <c r="N172" s="291"/>
      <c r="O172" s="291"/>
      <c r="P172" s="291"/>
      <c r="Q172" s="291"/>
      <c r="R172" s="291"/>
      <c r="S172" s="291"/>
      <c r="T172" s="291"/>
      <c r="U172" s="291"/>
      <c r="V172" s="291"/>
      <c r="W172" s="291"/>
      <c r="X172" s="291"/>
      <c r="Y172" s="291"/>
      <c r="Z172" s="291"/>
      <c r="AA172" s="291"/>
      <c r="AB172" s="291"/>
      <c r="AC172" s="291"/>
      <c r="AD172" s="291"/>
      <c r="AE172" s="291"/>
      <c r="AF172" s="291"/>
      <c r="AG172" s="291"/>
      <c r="AH172" s="291"/>
      <c r="AI172" s="291"/>
      <c r="AJ172" s="291"/>
      <c r="AK172" s="291"/>
      <c r="AL172" s="291"/>
      <c r="AM172" s="291"/>
      <c r="AN172" s="291"/>
      <c r="AO172" s="291"/>
      <c r="AP172" s="291"/>
      <c r="AQ172" s="291"/>
      <c r="AR172" s="291"/>
      <c r="AS172" s="291"/>
      <c r="AT172" s="291"/>
      <c r="AU172" s="291"/>
      <c r="AV172" s="291"/>
      <c r="AW172" s="291"/>
      <c r="AX172" s="291"/>
      <c r="AY172" s="291"/>
      <c r="AZ172" s="291"/>
      <c r="BA172" s="291"/>
      <c r="BB172" s="291"/>
      <c r="BC172" s="291"/>
      <c r="BD172" s="291"/>
      <c r="BE172" s="291"/>
      <c r="BF172" s="291"/>
      <c r="BG172" s="291"/>
      <c r="BH172" s="291"/>
      <c r="BI172" s="291"/>
      <c r="BJ172" s="291"/>
      <c r="BK172" s="291"/>
      <c r="BL172" s="291"/>
      <c r="BM172" s="291"/>
      <c r="BN172" s="291"/>
      <c r="BO172" s="291"/>
      <c r="BP172" s="291"/>
      <c r="BQ172" s="291"/>
      <c r="BR172" s="291"/>
      <c r="BS172" s="291"/>
      <c r="BT172" s="291"/>
      <c r="BU172" s="291"/>
      <c r="BV172" s="291"/>
      <c r="BW172" s="291"/>
      <c r="BX172" s="291"/>
      <c r="BY172" s="291"/>
      <c r="BZ172" s="291"/>
      <c r="CA172" s="292"/>
      <c r="CC172" s="177">
        <f>CC170+2</f>
        <v>71</v>
      </c>
      <c r="CD172" s="178"/>
      <c r="CE172" s="179"/>
      <c r="CG172" s="197"/>
      <c r="CH172" s="198"/>
      <c r="CI172" s="198"/>
      <c r="CJ172" s="198"/>
      <c r="CK172" s="198"/>
      <c r="CL172" s="198"/>
      <c r="CM172" s="198"/>
      <c r="CN172" s="198"/>
      <c r="CO172" s="198"/>
      <c r="CP172" s="198"/>
      <c r="CQ172" s="198"/>
      <c r="CR172" s="198"/>
      <c r="CS172" s="198"/>
      <c r="CT172" s="198"/>
      <c r="CU172" s="198"/>
      <c r="CV172" s="198"/>
      <c r="CW172" s="198"/>
      <c r="CX172" s="198"/>
      <c r="CY172" s="198"/>
      <c r="CZ172" s="198"/>
      <c r="DA172" s="198"/>
      <c r="DB172" s="198"/>
      <c r="DC172" s="198"/>
      <c r="DD172" s="199"/>
      <c r="DE172" s="62"/>
      <c r="DF172" s="177">
        <f>DF170+2</f>
        <v>72</v>
      </c>
      <c r="DG172" s="178"/>
      <c r="DH172" s="179"/>
      <c r="DJ172" s="197"/>
      <c r="DK172" s="198"/>
      <c r="DL172" s="198"/>
      <c r="DM172" s="198"/>
      <c r="DN172" s="198"/>
      <c r="DO172" s="198"/>
      <c r="DP172" s="198"/>
      <c r="DQ172" s="198"/>
      <c r="DR172" s="198"/>
      <c r="DS172" s="198"/>
      <c r="DT172" s="198"/>
      <c r="DU172" s="198"/>
      <c r="DV172" s="198"/>
      <c r="DW172" s="198"/>
      <c r="DX172" s="198"/>
      <c r="DY172" s="198"/>
      <c r="DZ172" s="198"/>
      <c r="EA172" s="198"/>
      <c r="EB172" s="198"/>
      <c r="EC172" s="198"/>
      <c r="ED172" s="198"/>
      <c r="EE172" s="198"/>
      <c r="EF172" s="198"/>
      <c r="EG172" s="199"/>
    </row>
    <row r="173" spans="1:137" s="46" customFormat="1" ht="4.5" customHeight="1" x14ac:dyDescent="0.25">
      <c r="A173" s="44"/>
      <c r="B173" s="44"/>
      <c r="C173" s="61"/>
      <c r="D173" s="61"/>
      <c r="E173" s="66"/>
      <c r="F173" s="64"/>
      <c r="CG173" s="131"/>
      <c r="CH173" s="131"/>
      <c r="CI173" s="131"/>
      <c r="CJ173" s="131"/>
      <c r="CK173" s="131"/>
      <c r="CL173" s="131"/>
      <c r="CM173" s="131"/>
      <c r="CN173" s="132"/>
      <c r="CO173" s="132"/>
      <c r="CP173" s="132"/>
      <c r="CQ173" s="132"/>
      <c r="CR173" s="132"/>
      <c r="CS173" s="132"/>
      <c r="CT173" s="132"/>
      <c r="CU173" s="132"/>
      <c r="CV173" s="132"/>
      <c r="CW173" s="132"/>
      <c r="CX173" s="132"/>
      <c r="CY173" s="132"/>
      <c r="CZ173" s="132"/>
      <c r="DA173" s="132"/>
      <c r="DB173" s="132"/>
      <c r="DC173" s="132"/>
      <c r="DD173" s="132"/>
      <c r="DE173" s="62"/>
      <c r="DF173" s="62"/>
      <c r="DG173" s="62"/>
      <c r="DH173" s="62"/>
      <c r="DI173" s="62"/>
      <c r="DJ173" s="131"/>
      <c r="DK173" s="131"/>
      <c r="DL173" s="131"/>
      <c r="DM173" s="131"/>
      <c r="DN173" s="131"/>
      <c r="DO173" s="131"/>
      <c r="DP173" s="131"/>
      <c r="DQ173" s="132"/>
      <c r="DR173" s="132"/>
      <c r="DS173" s="132"/>
      <c r="DT173" s="132"/>
      <c r="DU173" s="132"/>
      <c r="DV173" s="132"/>
      <c r="DW173" s="132"/>
      <c r="DX173" s="132"/>
      <c r="DY173" s="132"/>
      <c r="DZ173" s="132"/>
      <c r="EA173" s="132"/>
      <c r="EB173" s="132"/>
      <c r="EC173" s="132"/>
      <c r="ED173" s="132"/>
      <c r="EE173" s="132"/>
      <c r="EF173" s="132"/>
      <c r="EG173" s="132"/>
    </row>
    <row r="174" spans="1:137" s="44" customFormat="1" ht="21.75" customHeight="1" x14ac:dyDescent="0.2">
      <c r="C174" s="61"/>
      <c r="D174" s="165" t="s">
        <v>80</v>
      </c>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166"/>
      <c r="BA174" s="166"/>
      <c r="BB174" s="166"/>
      <c r="BC174" s="166"/>
      <c r="BD174" s="166"/>
      <c r="BE174" s="166"/>
      <c r="BF174" s="166"/>
      <c r="BG174" s="166"/>
      <c r="BH174" s="166"/>
      <c r="BI174" s="166"/>
      <c r="BJ174" s="166"/>
      <c r="BK174" s="166"/>
      <c r="BL174" s="166"/>
      <c r="BM174" s="166"/>
      <c r="BN174" s="166"/>
      <c r="BO174" s="166"/>
      <c r="BP174" s="166"/>
      <c r="BQ174" s="166"/>
      <c r="BR174" s="166"/>
      <c r="BS174" s="166"/>
      <c r="BT174" s="166"/>
      <c r="BU174" s="166"/>
      <c r="BV174" s="166"/>
      <c r="BW174" s="166"/>
      <c r="BX174" s="166"/>
      <c r="BY174" s="166"/>
      <c r="BZ174" s="166"/>
      <c r="CA174" s="167"/>
      <c r="CC174" s="177">
        <f>CC172+2</f>
        <v>73</v>
      </c>
      <c r="CD174" s="178"/>
      <c r="CE174" s="179"/>
      <c r="CG174" s="197"/>
      <c r="CH174" s="198"/>
      <c r="CI174" s="198"/>
      <c r="CJ174" s="198"/>
      <c r="CK174" s="198"/>
      <c r="CL174" s="198"/>
      <c r="CM174" s="198"/>
      <c r="CN174" s="198"/>
      <c r="CO174" s="198"/>
      <c r="CP174" s="198"/>
      <c r="CQ174" s="198"/>
      <c r="CR174" s="198"/>
      <c r="CS174" s="198"/>
      <c r="CT174" s="198"/>
      <c r="CU174" s="198"/>
      <c r="CV174" s="198"/>
      <c r="CW174" s="198"/>
      <c r="CX174" s="198"/>
      <c r="CY174" s="198"/>
      <c r="CZ174" s="198"/>
      <c r="DA174" s="198"/>
      <c r="DB174" s="198"/>
      <c r="DC174" s="198"/>
      <c r="DD174" s="199"/>
      <c r="DE174" s="62"/>
      <c r="DF174" s="177">
        <f>DF172+2</f>
        <v>74</v>
      </c>
      <c r="DG174" s="178"/>
      <c r="DH174" s="179"/>
      <c r="DJ174" s="197"/>
      <c r="DK174" s="198"/>
      <c r="DL174" s="198"/>
      <c r="DM174" s="198"/>
      <c r="DN174" s="198"/>
      <c r="DO174" s="198"/>
      <c r="DP174" s="198"/>
      <c r="DQ174" s="198"/>
      <c r="DR174" s="198"/>
      <c r="DS174" s="198"/>
      <c r="DT174" s="198"/>
      <c r="DU174" s="198"/>
      <c r="DV174" s="198"/>
      <c r="DW174" s="198"/>
      <c r="DX174" s="198"/>
      <c r="DY174" s="198"/>
      <c r="DZ174" s="198"/>
      <c r="EA174" s="198"/>
      <c r="EB174" s="198"/>
      <c r="EC174" s="198"/>
      <c r="ED174" s="198"/>
      <c r="EE174" s="198"/>
      <c r="EF174" s="198"/>
      <c r="EG174" s="199"/>
    </row>
    <row r="175" spans="1:137" s="46" customFormat="1" ht="4.5" customHeight="1" x14ac:dyDescent="0.25">
      <c r="A175" s="44"/>
      <c r="B175" s="44"/>
      <c r="C175" s="61"/>
      <c r="D175" s="61"/>
      <c r="E175" s="66"/>
      <c r="F175" s="64"/>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row>
    <row r="176" spans="1:137" s="44" customFormat="1" ht="21.75" customHeight="1" x14ac:dyDescent="0.2">
      <c r="C176" s="61"/>
      <c r="D176" s="293" t="str">
        <f>"İADE HAKKI DOĞURAN İŞLEMLERE İLİŞKİN TESLİM VE HİZMET BEDELLERİNİN TOPLAMI   ("&amp;CC166&amp;"+"&amp;CC168&amp;"+"&amp;CC170&amp;"+"&amp;CC172&amp;"+"&amp;CC174&amp;")"</f>
        <v>İADE HAKKI DOĞURAN İŞLEMLERE İLİŞKİN TESLİM VE HİZMET BEDELLERİNİN TOPLAMI   (65+67+69+71+73)</v>
      </c>
      <c r="E176" s="294"/>
      <c r="F176" s="294"/>
      <c r="G176" s="294"/>
      <c r="H176" s="294"/>
      <c r="I176" s="294"/>
      <c r="J176" s="294"/>
      <c r="K176" s="294"/>
      <c r="L176" s="294"/>
      <c r="M176" s="294"/>
      <c r="N176" s="294"/>
      <c r="O176" s="294"/>
      <c r="P176" s="294"/>
      <c r="Q176" s="294"/>
      <c r="R176" s="294"/>
      <c r="S176" s="294"/>
      <c r="T176" s="294"/>
      <c r="U176" s="294"/>
      <c r="V176" s="294"/>
      <c r="W176" s="294"/>
      <c r="X176" s="294"/>
      <c r="Y176" s="294"/>
      <c r="Z176" s="294"/>
      <c r="AA176" s="294"/>
      <c r="AB176" s="294"/>
      <c r="AC176" s="294"/>
      <c r="AD176" s="294"/>
      <c r="AE176" s="294"/>
      <c r="AF176" s="294"/>
      <c r="AG176" s="294"/>
      <c r="AH176" s="294"/>
      <c r="AI176" s="294"/>
      <c r="AJ176" s="294"/>
      <c r="AK176" s="294"/>
      <c r="AL176" s="294"/>
      <c r="AM176" s="294"/>
      <c r="AN176" s="294"/>
      <c r="AO176" s="294"/>
      <c r="AP176" s="294"/>
      <c r="AQ176" s="294"/>
      <c r="AR176" s="294"/>
      <c r="AS176" s="294"/>
      <c r="AT176" s="294"/>
      <c r="AU176" s="294"/>
      <c r="AV176" s="294"/>
      <c r="AW176" s="294"/>
      <c r="AX176" s="294"/>
      <c r="AY176" s="294"/>
      <c r="AZ176" s="294"/>
      <c r="BA176" s="294"/>
      <c r="BB176" s="294"/>
      <c r="BC176" s="294"/>
      <c r="BD176" s="294"/>
      <c r="BE176" s="294"/>
      <c r="BF176" s="294"/>
      <c r="BG176" s="294"/>
      <c r="BH176" s="294"/>
      <c r="BI176" s="294"/>
      <c r="BJ176" s="294"/>
      <c r="BK176" s="294"/>
      <c r="BL176" s="294"/>
      <c r="BM176" s="294"/>
      <c r="BN176" s="294"/>
      <c r="BO176" s="294"/>
      <c r="BP176" s="294"/>
      <c r="BQ176" s="294"/>
      <c r="BR176" s="294"/>
      <c r="BS176" s="294"/>
      <c r="BT176" s="294"/>
      <c r="BU176" s="294"/>
      <c r="BV176" s="294"/>
      <c r="BW176" s="294"/>
      <c r="BX176" s="294"/>
      <c r="BY176" s="295"/>
      <c r="CA176" s="200">
        <f>CC174+2</f>
        <v>75</v>
      </c>
      <c r="CB176" s="201"/>
      <c r="CC176" s="202"/>
      <c r="CE176" s="189">
        <f>SUM(CG166:DD174)</f>
        <v>0</v>
      </c>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1"/>
      <c r="DE176" s="62"/>
      <c r="DF176" s="296"/>
      <c r="DG176" s="297"/>
      <c r="DH176" s="297"/>
      <c r="DI176" s="297"/>
      <c r="DJ176" s="297"/>
      <c r="DK176" s="297"/>
      <c r="DL176" s="297"/>
      <c r="DM176" s="297"/>
      <c r="DN176" s="297"/>
      <c r="DO176" s="297"/>
      <c r="DP176" s="297"/>
      <c r="DQ176" s="297"/>
      <c r="DR176" s="297"/>
      <c r="DS176" s="297"/>
      <c r="DT176" s="297"/>
      <c r="DU176" s="297"/>
      <c r="DV176" s="297"/>
      <c r="DW176" s="297"/>
      <c r="DX176" s="297"/>
      <c r="DY176" s="297"/>
      <c r="DZ176" s="297"/>
      <c r="EA176" s="297"/>
      <c r="EB176" s="297"/>
      <c r="EC176" s="297"/>
      <c r="ED176" s="297"/>
      <c r="EE176" s="297"/>
      <c r="EF176" s="297"/>
      <c r="EG176" s="298"/>
    </row>
    <row r="177" spans="1:140" s="46" customFormat="1" ht="4.5" customHeight="1" x14ac:dyDescent="0.25">
      <c r="A177" s="44"/>
      <c r="B177" s="44"/>
      <c r="C177" s="61"/>
      <c r="D177" s="137"/>
      <c r="E177" s="138"/>
      <c r="F177" s="138"/>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c r="AW177" s="139"/>
      <c r="AX177" s="139"/>
      <c r="AY177" s="139"/>
      <c r="AZ177" s="139"/>
      <c r="BA177" s="139"/>
      <c r="BB177" s="139"/>
      <c r="BC177" s="139"/>
      <c r="BD177" s="139"/>
      <c r="BE177" s="139"/>
      <c r="BF177" s="139"/>
      <c r="BG177" s="139"/>
      <c r="BH177" s="139"/>
      <c r="BI177" s="139"/>
      <c r="BJ177" s="139"/>
      <c r="BK177" s="139"/>
      <c r="BL177" s="139"/>
      <c r="BM177" s="139"/>
      <c r="BN177" s="139"/>
      <c r="BO177" s="139"/>
      <c r="BP177" s="139"/>
      <c r="BQ177" s="139"/>
      <c r="BR177" s="139"/>
      <c r="BS177" s="139"/>
      <c r="BT177" s="139"/>
      <c r="BU177" s="139"/>
      <c r="BV177" s="139"/>
      <c r="BW177" s="139"/>
      <c r="BX177" s="139"/>
      <c r="BY177" s="139"/>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row>
    <row r="178" spans="1:140" s="44" customFormat="1" ht="21.75" customHeight="1" x14ac:dyDescent="0.2">
      <c r="C178" s="61"/>
      <c r="D178" s="293" t="str">
        <f>"İADE HAKKI DOĞURAN İŞLEMLERE İLİŞKİN YÜKLENİLEN KATMA DEĞER VERGİSİ TOPLAMI ("&amp;DF166&amp;"+"&amp;DF168&amp;"+"&amp;DF170&amp;"+"&amp;DF172&amp;"+"&amp;DF174&amp;")"</f>
        <v>İADE HAKKI DOĞURAN İŞLEMLERE İLİŞKİN YÜKLENİLEN KATMA DEĞER VERGİSİ TOPLAMI (66+68+70+72+74)</v>
      </c>
      <c r="E178" s="294"/>
      <c r="F178" s="294"/>
      <c r="G178" s="294"/>
      <c r="H178" s="294"/>
      <c r="I178" s="294"/>
      <c r="J178" s="294"/>
      <c r="K178" s="294"/>
      <c r="L178" s="294"/>
      <c r="M178" s="294"/>
      <c r="N178" s="294"/>
      <c r="O178" s="294"/>
      <c r="P178" s="294"/>
      <c r="Q178" s="294"/>
      <c r="R178" s="294"/>
      <c r="S178" s="294"/>
      <c r="T178" s="294"/>
      <c r="U178" s="294"/>
      <c r="V178" s="294"/>
      <c r="W178" s="294"/>
      <c r="X178" s="294"/>
      <c r="Y178" s="294"/>
      <c r="Z178" s="294"/>
      <c r="AA178" s="294"/>
      <c r="AB178" s="294"/>
      <c r="AC178" s="294"/>
      <c r="AD178" s="294"/>
      <c r="AE178" s="294"/>
      <c r="AF178" s="294"/>
      <c r="AG178" s="294"/>
      <c r="AH178" s="294"/>
      <c r="AI178" s="294"/>
      <c r="AJ178" s="294"/>
      <c r="AK178" s="294"/>
      <c r="AL178" s="294"/>
      <c r="AM178" s="294"/>
      <c r="AN178" s="294"/>
      <c r="AO178" s="294"/>
      <c r="AP178" s="294"/>
      <c r="AQ178" s="294"/>
      <c r="AR178" s="294"/>
      <c r="AS178" s="294"/>
      <c r="AT178" s="294"/>
      <c r="AU178" s="294"/>
      <c r="AV178" s="294"/>
      <c r="AW178" s="294"/>
      <c r="AX178" s="294"/>
      <c r="AY178" s="294"/>
      <c r="AZ178" s="294"/>
      <c r="BA178" s="294"/>
      <c r="BB178" s="294"/>
      <c r="BC178" s="294"/>
      <c r="BD178" s="294"/>
      <c r="BE178" s="294"/>
      <c r="BF178" s="294"/>
      <c r="BG178" s="294"/>
      <c r="BH178" s="294"/>
      <c r="BI178" s="294"/>
      <c r="BJ178" s="294"/>
      <c r="BK178" s="294"/>
      <c r="BL178" s="294"/>
      <c r="BM178" s="294"/>
      <c r="BN178" s="294"/>
      <c r="BO178" s="294"/>
      <c r="BP178" s="294"/>
      <c r="BQ178" s="294"/>
      <c r="BR178" s="294"/>
      <c r="BS178" s="294"/>
      <c r="BT178" s="294"/>
      <c r="BU178" s="294"/>
      <c r="BV178" s="294"/>
      <c r="BW178" s="294"/>
      <c r="BX178" s="294"/>
      <c r="BY178" s="295"/>
      <c r="CA178" s="296"/>
      <c r="CB178" s="297"/>
      <c r="CC178" s="297"/>
      <c r="CD178" s="297"/>
      <c r="CE178" s="297"/>
      <c r="CF178" s="297"/>
      <c r="CG178" s="297"/>
      <c r="CH178" s="297"/>
      <c r="CI178" s="297"/>
      <c r="CJ178" s="297"/>
      <c r="CK178" s="297"/>
      <c r="CL178" s="297"/>
      <c r="CM178" s="297"/>
      <c r="CN178" s="297"/>
      <c r="CO178" s="297"/>
      <c r="CP178" s="297"/>
      <c r="CQ178" s="297"/>
      <c r="CR178" s="297"/>
      <c r="CS178" s="297"/>
      <c r="CT178" s="297"/>
      <c r="CU178" s="297"/>
      <c r="CV178" s="297"/>
      <c r="CW178" s="297"/>
      <c r="CX178" s="297"/>
      <c r="CY178" s="297"/>
      <c r="CZ178" s="297"/>
      <c r="DA178" s="297"/>
      <c r="DB178" s="298"/>
      <c r="DC178" s="62"/>
      <c r="DD178" s="200">
        <f>CA176+1</f>
        <v>76</v>
      </c>
      <c r="DE178" s="201"/>
      <c r="DF178" s="202"/>
      <c r="DH178" s="189">
        <f>SUM(DJ166:EG174)</f>
        <v>0</v>
      </c>
      <c r="DI178" s="190"/>
      <c r="DJ178" s="190"/>
      <c r="DK178" s="190"/>
      <c r="DL178" s="190"/>
      <c r="DM178" s="190"/>
      <c r="DN178" s="190"/>
      <c r="DO178" s="190"/>
      <c r="DP178" s="190"/>
      <c r="DQ178" s="190"/>
      <c r="DR178" s="190"/>
      <c r="DS178" s="190"/>
      <c r="DT178" s="190"/>
      <c r="DU178" s="190"/>
      <c r="DV178" s="190"/>
      <c r="DW178" s="190"/>
      <c r="DX178" s="190"/>
      <c r="DY178" s="190"/>
      <c r="DZ178" s="190"/>
      <c r="EA178" s="190"/>
      <c r="EB178" s="190"/>
      <c r="EC178" s="190"/>
      <c r="ED178" s="190"/>
      <c r="EE178" s="190"/>
      <c r="EF178" s="190"/>
      <c r="EG178" s="191"/>
    </row>
    <row r="179" spans="1:140" s="46" customFormat="1" ht="9" customHeight="1" x14ac:dyDescent="0.25">
      <c r="A179" s="44"/>
      <c r="B179" s="44"/>
      <c r="C179" s="61"/>
      <c r="D179" s="61"/>
      <c r="E179" s="66"/>
      <c r="F179" s="64"/>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J179" s="44"/>
    </row>
    <row r="180" spans="1:140" s="46" customFormat="1" ht="17.25" customHeight="1" x14ac:dyDescent="0.25">
      <c r="A180" s="44"/>
      <c r="B180" s="44"/>
      <c r="C180" s="45"/>
      <c r="D180" s="278" t="s">
        <v>55</v>
      </c>
      <c r="E180" s="192"/>
      <c r="F180" s="192"/>
      <c r="G180" s="192"/>
      <c r="H180" s="192"/>
      <c r="I180" s="192"/>
      <c r="J180" s="192"/>
      <c r="K180" s="192"/>
      <c r="L180" s="192"/>
      <c r="M180" s="192"/>
      <c r="N180" s="192"/>
      <c r="O180" s="192"/>
      <c r="P180" s="192"/>
      <c r="Q180" s="192"/>
      <c r="R180" s="192" t="s">
        <v>44</v>
      </c>
      <c r="S180" s="192"/>
      <c r="T180" s="192"/>
      <c r="U180" s="192"/>
      <c r="V180" s="192"/>
      <c r="W180" s="192"/>
      <c r="X180" s="192"/>
      <c r="Y180" s="192"/>
      <c r="Z180" s="192"/>
      <c r="AA180" s="192"/>
      <c r="AB180" s="192"/>
      <c r="AC180" s="192"/>
      <c r="AD180" s="192"/>
      <c r="AE180" s="192"/>
      <c r="AF180" s="192"/>
      <c r="AG180" s="192"/>
      <c r="AH180" s="192"/>
      <c r="AI180" s="192"/>
      <c r="AJ180" s="192"/>
      <c r="AK180" s="192"/>
      <c r="AL180" s="192"/>
      <c r="AM180" s="192"/>
      <c r="AN180" s="192"/>
      <c r="AO180" s="192"/>
      <c r="AP180" s="192"/>
      <c r="AQ180" s="192"/>
      <c r="AR180" s="192"/>
      <c r="AS180" s="192"/>
      <c r="AT180" s="192"/>
      <c r="AU180" s="192"/>
      <c r="AV180" s="192"/>
      <c r="AW180" s="192"/>
      <c r="AX180" s="192"/>
      <c r="AY180" s="192"/>
      <c r="AZ180" s="192"/>
      <c r="BA180" s="192"/>
      <c r="BB180" s="192"/>
      <c r="BC180" s="192"/>
      <c r="BD180" s="192"/>
      <c r="BE180" s="192"/>
      <c r="BF180" s="192"/>
      <c r="BG180" s="192"/>
      <c r="BH180" s="192"/>
      <c r="BI180" s="192"/>
      <c r="BJ180" s="192"/>
      <c r="BK180" s="192"/>
      <c r="BL180" s="192"/>
      <c r="BM180" s="192"/>
      <c r="BN180" s="192"/>
      <c r="BO180" s="192"/>
      <c r="BP180" s="192"/>
      <c r="BQ180" s="192"/>
      <c r="BR180" s="192"/>
      <c r="BS180" s="192"/>
      <c r="BT180" s="192"/>
      <c r="BU180" s="192"/>
      <c r="BV180" s="192"/>
      <c r="BW180" s="192"/>
      <c r="BX180" s="192"/>
      <c r="BY180" s="192"/>
      <c r="BZ180" s="192"/>
      <c r="CA180" s="192"/>
      <c r="CB180" s="192"/>
      <c r="CC180" s="192"/>
      <c r="CD180" s="192"/>
      <c r="CE180" s="192"/>
      <c r="CF180" s="192"/>
      <c r="CG180" s="192"/>
      <c r="CH180" s="192"/>
      <c r="CI180" s="192"/>
      <c r="CJ180" s="192"/>
      <c r="CK180" s="192"/>
      <c r="CL180" s="192"/>
      <c r="CM180" s="192"/>
      <c r="CN180" s="192"/>
      <c r="CO180" s="192"/>
      <c r="CP180" s="192"/>
      <c r="CQ180" s="192"/>
      <c r="CR180" s="192"/>
      <c r="CS180" s="192"/>
      <c r="CT180" s="192"/>
      <c r="CU180" s="192"/>
      <c r="CV180" s="192"/>
      <c r="CW180" s="192"/>
      <c r="CX180" s="192"/>
      <c r="CY180" s="192"/>
      <c r="CZ180" s="192"/>
      <c r="DA180" s="192"/>
      <c r="DB180" s="192"/>
      <c r="DC180" s="192"/>
      <c r="DD180" s="192"/>
      <c r="DE180" s="192"/>
      <c r="DF180" s="192"/>
      <c r="DG180" s="192"/>
      <c r="DH180" s="192"/>
      <c r="DI180" s="192"/>
      <c r="DJ180" s="192"/>
      <c r="DK180" s="192"/>
      <c r="DL180" s="192"/>
      <c r="DM180" s="192"/>
      <c r="DN180" s="192"/>
      <c r="DO180" s="192"/>
      <c r="DP180" s="192"/>
      <c r="DQ180" s="192"/>
      <c r="DR180" s="192"/>
      <c r="DS180" s="192"/>
      <c r="DT180" s="192"/>
      <c r="DU180" s="192"/>
      <c r="DV180" s="192"/>
      <c r="DW180" s="192"/>
      <c r="DX180" s="192"/>
      <c r="DY180" s="192"/>
      <c r="DZ180" s="192"/>
      <c r="EA180" s="192"/>
      <c r="EB180" s="192"/>
      <c r="EC180" s="192"/>
      <c r="ED180" s="192"/>
      <c r="EE180" s="192"/>
      <c r="EF180" s="192"/>
      <c r="EG180" s="193"/>
      <c r="EJ180" s="44"/>
    </row>
    <row r="181" spans="1:140" s="46" customFormat="1" ht="2.25" customHeight="1" x14ac:dyDescent="0.25">
      <c r="A181" s="44"/>
      <c r="B181" s="44"/>
      <c r="C181" s="61"/>
      <c r="D181" s="61"/>
      <c r="E181" s="66"/>
      <c r="F181" s="64"/>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J181" s="44"/>
    </row>
    <row r="182" spans="1:140" s="86" customFormat="1" ht="24" customHeight="1" x14ac:dyDescent="0.2">
      <c r="A182" s="67"/>
      <c r="B182" s="67"/>
      <c r="C182" s="78"/>
      <c r="D182" s="254" t="s">
        <v>112</v>
      </c>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5"/>
      <c r="AB182" s="255"/>
      <c r="AC182" s="255"/>
      <c r="AD182" s="255"/>
      <c r="AE182" s="255"/>
      <c r="AF182" s="255"/>
      <c r="AG182" s="255"/>
      <c r="AH182" s="255"/>
      <c r="AI182" s="255"/>
      <c r="AJ182" s="255"/>
      <c r="AK182" s="255"/>
      <c r="AL182" s="255"/>
      <c r="AM182" s="255"/>
      <c r="AN182" s="255"/>
      <c r="AO182" s="255"/>
      <c r="AP182" s="255"/>
      <c r="AQ182" s="255"/>
      <c r="AR182" s="255"/>
      <c r="AS182" s="255"/>
      <c r="AT182" s="255"/>
      <c r="AU182" s="255"/>
      <c r="AV182" s="255"/>
      <c r="AW182" s="255"/>
      <c r="AX182" s="255"/>
      <c r="AY182" s="255"/>
      <c r="AZ182" s="255"/>
      <c r="BA182" s="255"/>
      <c r="BB182" s="255"/>
      <c r="BC182" s="255"/>
      <c r="BD182" s="255"/>
      <c r="BE182" s="255"/>
      <c r="BF182" s="255"/>
      <c r="BG182" s="255"/>
      <c r="BH182" s="255"/>
      <c r="BI182" s="255"/>
      <c r="BJ182" s="255"/>
      <c r="BK182" s="255"/>
      <c r="BL182" s="255"/>
      <c r="BM182" s="255"/>
      <c r="BN182" s="255"/>
      <c r="BO182" s="255"/>
      <c r="BP182" s="255"/>
      <c r="BQ182" s="255"/>
      <c r="BR182" s="255"/>
      <c r="BS182" s="255"/>
      <c r="BT182" s="255"/>
      <c r="BU182" s="255"/>
      <c r="BV182" s="255"/>
      <c r="BW182" s="255"/>
      <c r="BX182" s="255"/>
      <c r="BY182" s="256" t="str">
        <f t="shared" ref="BY182" si="9">"("&amp;CO100&amp;")"</f>
        <v>(38)</v>
      </c>
      <c r="BZ182" s="257"/>
      <c r="CA182" s="257"/>
      <c r="CB182" s="257"/>
      <c r="CC182" s="257"/>
      <c r="CD182" s="257"/>
      <c r="CE182" s="257"/>
      <c r="CF182" s="257"/>
      <c r="CG182" s="257"/>
      <c r="CH182" s="257"/>
      <c r="CI182" s="257"/>
      <c r="CJ182" s="257"/>
      <c r="CK182" s="257"/>
      <c r="CL182" s="257"/>
      <c r="CM182" s="258"/>
      <c r="CN182" s="92"/>
      <c r="CO182" s="200">
        <f>DD178+1</f>
        <v>77</v>
      </c>
      <c r="CP182" s="201"/>
      <c r="CQ182" s="202"/>
      <c r="CR182" s="67"/>
      <c r="CS182" s="260">
        <f>CS100</f>
        <v>0</v>
      </c>
      <c r="CT182" s="261"/>
      <c r="CU182" s="261"/>
      <c r="CV182" s="261"/>
      <c r="CW182" s="261"/>
      <c r="CX182" s="261"/>
      <c r="CY182" s="261"/>
      <c r="CZ182" s="261"/>
      <c r="DA182" s="261"/>
      <c r="DB182" s="261"/>
      <c r="DC182" s="261"/>
      <c r="DD182" s="261"/>
      <c r="DE182" s="261"/>
      <c r="DF182" s="261"/>
      <c r="DG182" s="261"/>
      <c r="DH182" s="261"/>
      <c r="DI182" s="261"/>
      <c r="DJ182" s="261"/>
      <c r="DK182" s="261"/>
      <c r="DL182" s="261"/>
      <c r="DM182" s="261"/>
      <c r="DN182" s="261"/>
      <c r="DO182" s="261"/>
      <c r="DP182" s="261"/>
      <c r="DQ182" s="261"/>
      <c r="DR182" s="261"/>
      <c r="DS182" s="261"/>
      <c r="DT182" s="261"/>
      <c r="DU182" s="261"/>
      <c r="DV182" s="261"/>
      <c r="DW182" s="261"/>
      <c r="DX182" s="261"/>
      <c r="DY182" s="261"/>
      <c r="DZ182" s="261"/>
      <c r="EA182" s="261"/>
      <c r="EB182" s="261"/>
      <c r="EC182" s="261"/>
      <c r="ED182" s="261"/>
      <c r="EE182" s="261"/>
      <c r="EF182" s="261"/>
      <c r="EG182" s="262"/>
      <c r="EJ182" s="44"/>
    </row>
    <row r="183" spans="1:140" s="46" customFormat="1" ht="2.25" customHeight="1" x14ac:dyDescent="0.25">
      <c r="A183" s="44"/>
      <c r="B183" s="44"/>
      <c r="C183" s="61"/>
      <c r="D183" s="93"/>
      <c r="E183" s="90"/>
      <c r="F183" s="94"/>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c r="AY183" s="95"/>
      <c r="AZ183" s="95"/>
      <c r="BA183" s="95"/>
      <c r="BB183" s="95"/>
      <c r="BC183" s="95"/>
      <c r="BD183" s="95"/>
      <c r="BE183" s="95"/>
      <c r="BF183" s="95"/>
      <c r="BG183" s="95"/>
      <c r="BH183" s="95"/>
      <c r="BI183" s="95"/>
      <c r="BJ183" s="95"/>
      <c r="BK183" s="95"/>
      <c r="BL183" s="95"/>
      <c r="BM183" s="95"/>
      <c r="BN183" s="95"/>
      <c r="BO183" s="95"/>
      <c r="BP183" s="95"/>
      <c r="BQ183" s="95"/>
      <c r="BR183" s="95"/>
      <c r="BS183" s="95"/>
      <c r="BT183" s="95"/>
      <c r="BU183" s="95"/>
      <c r="BV183" s="95"/>
      <c r="BW183" s="95"/>
      <c r="BX183" s="95"/>
      <c r="BY183" s="96"/>
      <c r="BZ183" s="96"/>
      <c r="CA183" s="96"/>
      <c r="CB183" s="96"/>
      <c r="CC183" s="96"/>
      <c r="CD183" s="96"/>
      <c r="CE183" s="96"/>
      <c r="CF183" s="96"/>
      <c r="CG183" s="96"/>
      <c r="CH183" s="96"/>
      <c r="CI183" s="96"/>
      <c r="CJ183" s="96"/>
      <c r="CK183" s="96"/>
      <c r="CL183" s="62"/>
      <c r="CM183" s="62"/>
      <c r="CN183" s="62"/>
      <c r="CO183" s="62"/>
      <c r="CP183" s="62"/>
      <c r="CQ183" s="62"/>
      <c r="CR183" s="62"/>
      <c r="CS183" s="133"/>
      <c r="CT183" s="133"/>
      <c r="CU183" s="133"/>
      <c r="CV183" s="133"/>
      <c r="CW183" s="133"/>
      <c r="CX183" s="133"/>
      <c r="CY183" s="133"/>
      <c r="CZ183" s="133"/>
      <c r="DA183" s="133"/>
      <c r="DB183" s="133"/>
      <c r="DC183" s="133"/>
      <c r="DD183" s="133"/>
      <c r="DE183" s="133"/>
      <c r="DF183" s="133"/>
      <c r="DG183" s="133"/>
      <c r="DH183" s="133"/>
      <c r="DI183" s="133"/>
      <c r="DJ183" s="133"/>
      <c r="DK183" s="133"/>
      <c r="DL183" s="133"/>
      <c r="DM183" s="133"/>
      <c r="DN183" s="133"/>
      <c r="DO183" s="133"/>
      <c r="DP183" s="133"/>
      <c r="DQ183" s="133"/>
      <c r="DR183" s="133"/>
      <c r="DS183" s="133"/>
      <c r="DT183" s="133"/>
      <c r="DU183" s="133"/>
      <c r="DV183" s="133"/>
      <c r="DW183" s="133"/>
      <c r="DX183" s="133"/>
      <c r="DY183" s="133"/>
      <c r="DZ183" s="133"/>
      <c r="EA183" s="133"/>
      <c r="EB183" s="134"/>
      <c r="EC183" s="134"/>
      <c r="ED183" s="134"/>
      <c r="EE183" s="134"/>
      <c r="EF183" s="134"/>
      <c r="EG183" s="134"/>
      <c r="EJ183" s="44"/>
    </row>
    <row r="184" spans="1:140" s="86" customFormat="1" ht="24" customHeight="1" x14ac:dyDescent="0.2">
      <c r="A184" s="67"/>
      <c r="B184" s="67"/>
      <c r="C184" s="78"/>
      <c r="D184" s="254" t="s">
        <v>113</v>
      </c>
      <c r="E184" s="255"/>
      <c r="F184" s="255"/>
      <c r="G184" s="255"/>
      <c r="H184" s="255"/>
      <c r="I184" s="255"/>
      <c r="J184" s="255"/>
      <c r="K184" s="255"/>
      <c r="L184" s="255"/>
      <c r="M184" s="255"/>
      <c r="N184" s="255"/>
      <c r="O184" s="255"/>
      <c r="P184" s="255"/>
      <c r="Q184" s="255"/>
      <c r="R184" s="255"/>
      <c r="S184" s="255"/>
      <c r="T184" s="255"/>
      <c r="U184" s="255"/>
      <c r="V184" s="255"/>
      <c r="W184" s="255"/>
      <c r="X184" s="255"/>
      <c r="Y184" s="255"/>
      <c r="Z184" s="255"/>
      <c r="AA184" s="255"/>
      <c r="AB184" s="255"/>
      <c r="AC184" s="255"/>
      <c r="AD184" s="255"/>
      <c r="AE184" s="255"/>
      <c r="AF184" s="255"/>
      <c r="AG184" s="255"/>
      <c r="AH184" s="255"/>
      <c r="AI184" s="255"/>
      <c r="AJ184" s="255"/>
      <c r="AK184" s="255"/>
      <c r="AL184" s="255"/>
      <c r="AM184" s="255"/>
      <c r="AN184" s="255"/>
      <c r="AO184" s="255"/>
      <c r="AP184" s="255"/>
      <c r="AQ184" s="255"/>
      <c r="AR184" s="255"/>
      <c r="AS184" s="255"/>
      <c r="AT184" s="255"/>
      <c r="AU184" s="255"/>
      <c r="AV184" s="255"/>
      <c r="AW184" s="255"/>
      <c r="AX184" s="255"/>
      <c r="AY184" s="255"/>
      <c r="AZ184" s="255"/>
      <c r="BA184" s="255"/>
      <c r="BB184" s="255"/>
      <c r="BC184" s="255"/>
      <c r="BD184" s="255"/>
      <c r="BE184" s="255"/>
      <c r="BF184" s="255"/>
      <c r="BG184" s="255"/>
      <c r="BH184" s="255"/>
      <c r="BI184" s="255"/>
      <c r="BJ184" s="255"/>
      <c r="BK184" s="255"/>
      <c r="BL184" s="255"/>
      <c r="BM184" s="255"/>
      <c r="BN184" s="255"/>
      <c r="BO184" s="255"/>
      <c r="BP184" s="255"/>
      <c r="BQ184" s="255"/>
      <c r="BR184" s="255"/>
      <c r="BS184" s="255"/>
      <c r="BT184" s="255"/>
      <c r="BU184" s="255"/>
      <c r="BV184" s="255"/>
      <c r="BW184" s="255"/>
      <c r="BX184" s="255"/>
      <c r="BY184" s="256" t="str">
        <f>"("&amp;CO160&amp;")"</f>
        <v>(64)</v>
      </c>
      <c r="BZ184" s="257"/>
      <c r="CA184" s="257"/>
      <c r="CB184" s="257"/>
      <c r="CC184" s="257"/>
      <c r="CD184" s="257"/>
      <c r="CE184" s="257"/>
      <c r="CF184" s="257"/>
      <c r="CG184" s="257"/>
      <c r="CH184" s="257"/>
      <c r="CI184" s="257"/>
      <c r="CJ184" s="257"/>
      <c r="CK184" s="257"/>
      <c r="CL184" s="257"/>
      <c r="CM184" s="258"/>
      <c r="CN184" s="92"/>
      <c r="CO184" s="200">
        <f>CO182+1</f>
        <v>78</v>
      </c>
      <c r="CP184" s="201"/>
      <c r="CQ184" s="202"/>
      <c r="CR184" s="67"/>
      <c r="CS184" s="260">
        <f>CS160</f>
        <v>0</v>
      </c>
      <c r="CT184" s="261"/>
      <c r="CU184" s="261"/>
      <c r="CV184" s="261"/>
      <c r="CW184" s="261"/>
      <c r="CX184" s="261"/>
      <c r="CY184" s="261"/>
      <c r="CZ184" s="261"/>
      <c r="DA184" s="261"/>
      <c r="DB184" s="261"/>
      <c r="DC184" s="261"/>
      <c r="DD184" s="261"/>
      <c r="DE184" s="261"/>
      <c r="DF184" s="261"/>
      <c r="DG184" s="261"/>
      <c r="DH184" s="261"/>
      <c r="DI184" s="261"/>
      <c r="DJ184" s="261"/>
      <c r="DK184" s="261"/>
      <c r="DL184" s="261"/>
      <c r="DM184" s="261"/>
      <c r="DN184" s="261"/>
      <c r="DO184" s="261"/>
      <c r="DP184" s="261"/>
      <c r="DQ184" s="261"/>
      <c r="DR184" s="261"/>
      <c r="DS184" s="261"/>
      <c r="DT184" s="261"/>
      <c r="DU184" s="261"/>
      <c r="DV184" s="261"/>
      <c r="DW184" s="261"/>
      <c r="DX184" s="261"/>
      <c r="DY184" s="261"/>
      <c r="DZ184" s="261"/>
      <c r="EA184" s="261"/>
      <c r="EB184" s="261"/>
      <c r="EC184" s="261"/>
      <c r="ED184" s="261"/>
      <c r="EE184" s="261"/>
      <c r="EF184" s="261"/>
      <c r="EG184" s="262"/>
      <c r="EJ184" s="44"/>
    </row>
    <row r="185" spans="1:140" s="46" customFormat="1" ht="2.25" customHeight="1" x14ac:dyDescent="0.25">
      <c r="A185" s="44"/>
      <c r="B185" s="44"/>
      <c r="C185" s="61"/>
      <c r="D185" s="93"/>
      <c r="E185" s="90"/>
      <c r="F185" s="94"/>
      <c r="G185" s="9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5"/>
      <c r="AT185" s="95"/>
      <c r="AU185" s="95"/>
      <c r="AV185" s="95"/>
      <c r="AW185" s="95"/>
      <c r="AX185" s="95"/>
      <c r="AY185" s="95"/>
      <c r="AZ185" s="95"/>
      <c r="BA185" s="95"/>
      <c r="BB185" s="95"/>
      <c r="BC185" s="95"/>
      <c r="BD185" s="95"/>
      <c r="BE185" s="95"/>
      <c r="BF185" s="95"/>
      <c r="BG185" s="95"/>
      <c r="BH185" s="95"/>
      <c r="BI185" s="95"/>
      <c r="BJ185" s="95"/>
      <c r="BK185" s="95"/>
      <c r="BL185" s="95"/>
      <c r="BM185" s="95"/>
      <c r="BN185" s="95"/>
      <c r="BO185" s="95"/>
      <c r="BP185" s="95"/>
      <c r="BQ185" s="95"/>
      <c r="BR185" s="95"/>
      <c r="BS185" s="95"/>
      <c r="BT185" s="95"/>
      <c r="BU185" s="95"/>
      <c r="BV185" s="95"/>
      <c r="BW185" s="95"/>
      <c r="BX185" s="95"/>
      <c r="BY185" s="96"/>
      <c r="BZ185" s="96"/>
      <c r="CA185" s="96"/>
      <c r="CB185" s="96"/>
      <c r="CC185" s="96"/>
      <c r="CD185" s="96"/>
      <c r="CE185" s="96"/>
      <c r="CF185" s="96"/>
      <c r="CG185" s="96"/>
      <c r="CH185" s="96"/>
      <c r="CI185" s="96"/>
      <c r="CJ185" s="96"/>
      <c r="CK185" s="96"/>
      <c r="CL185" s="62"/>
      <c r="CM185" s="62"/>
      <c r="CN185" s="62"/>
      <c r="CO185" s="62"/>
      <c r="CP185" s="62"/>
      <c r="CQ185" s="62"/>
      <c r="CR185" s="62"/>
      <c r="CS185" s="133"/>
      <c r="CT185" s="133"/>
      <c r="CU185" s="133"/>
      <c r="CV185" s="133"/>
      <c r="CW185" s="133"/>
      <c r="CX185" s="133"/>
      <c r="CY185" s="133"/>
      <c r="CZ185" s="133"/>
      <c r="DA185" s="133"/>
      <c r="DB185" s="133"/>
      <c r="DC185" s="133"/>
      <c r="DD185" s="133"/>
      <c r="DE185" s="133"/>
      <c r="DF185" s="133"/>
      <c r="DG185" s="133"/>
      <c r="DH185" s="133"/>
      <c r="DI185" s="133"/>
      <c r="DJ185" s="133"/>
      <c r="DK185" s="133"/>
      <c r="DL185" s="133"/>
      <c r="DM185" s="133"/>
      <c r="DN185" s="133"/>
      <c r="DO185" s="133"/>
      <c r="DP185" s="133"/>
      <c r="DQ185" s="133"/>
      <c r="DR185" s="133"/>
      <c r="DS185" s="133"/>
      <c r="DT185" s="133"/>
      <c r="DU185" s="133"/>
      <c r="DV185" s="133"/>
      <c r="DW185" s="133"/>
      <c r="DX185" s="133"/>
      <c r="DY185" s="133"/>
      <c r="DZ185" s="133"/>
      <c r="EA185" s="133"/>
      <c r="EB185" s="134"/>
      <c r="EC185" s="134"/>
      <c r="ED185" s="134"/>
      <c r="EE185" s="134"/>
      <c r="EF185" s="134"/>
      <c r="EG185" s="134"/>
      <c r="EJ185" s="44"/>
    </row>
    <row r="186" spans="1:140" s="86" customFormat="1" ht="24" customHeight="1" x14ac:dyDescent="0.2">
      <c r="A186" s="67"/>
      <c r="B186" s="67"/>
      <c r="C186" s="78"/>
      <c r="D186" s="254" t="s">
        <v>83</v>
      </c>
      <c r="E186" s="255"/>
      <c r="F186" s="255"/>
      <c r="G186" s="255"/>
      <c r="H186" s="255"/>
      <c r="I186" s="255"/>
      <c r="J186" s="255"/>
      <c r="K186" s="255"/>
      <c r="L186" s="255"/>
      <c r="M186" s="255"/>
      <c r="N186" s="255"/>
      <c r="O186" s="255"/>
      <c r="P186" s="255"/>
      <c r="Q186" s="255"/>
      <c r="R186" s="255"/>
      <c r="S186" s="255"/>
      <c r="T186" s="255"/>
      <c r="U186" s="255"/>
      <c r="V186" s="255"/>
      <c r="W186" s="255"/>
      <c r="X186" s="255"/>
      <c r="Y186" s="255"/>
      <c r="Z186" s="255"/>
      <c r="AA186" s="255"/>
      <c r="AB186" s="255"/>
      <c r="AC186" s="255"/>
      <c r="AD186" s="255"/>
      <c r="AE186" s="255"/>
      <c r="AF186" s="255"/>
      <c r="AG186" s="255"/>
      <c r="AH186" s="255"/>
      <c r="AI186" s="255"/>
      <c r="AJ186" s="255"/>
      <c r="AK186" s="255"/>
      <c r="AL186" s="255"/>
      <c r="AM186" s="255"/>
      <c r="AN186" s="255"/>
      <c r="AO186" s="255"/>
      <c r="AP186" s="255"/>
      <c r="AQ186" s="255"/>
      <c r="AR186" s="255"/>
      <c r="AS186" s="255"/>
      <c r="AT186" s="255"/>
      <c r="AU186" s="255"/>
      <c r="AV186" s="255"/>
      <c r="AW186" s="255"/>
      <c r="AX186" s="255"/>
      <c r="AY186" s="255"/>
      <c r="AZ186" s="255"/>
      <c r="BA186" s="255"/>
      <c r="BB186" s="255"/>
      <c r="BC186" s="255"/>
      <c r="BD186" s="255"/>
      <c r="BE186" s="255"/>
      <c r="BF186" s="255"/>
      <c r="BG186" s="255"/>
      <c r="BH186" s="255"/>
      <c r="BI186" s="255"/>
      <c r="BJ186" s="255"/>
      <c r="BK186" s="255"/>
      <c r="BL186" s="255"/>
      <c r="BM186" s="255"/>
      <c r="BN186" s="255"/>
      <c r="BO186" s="255"/>
      <c r="BP186" s="255"/>
      <c r="BQ186" s="255"/>
      <c r="BR186" s="255"/>
      <c r="BS186" s="255"/>
      <c r="BT186" s="255"/>
      <c r="BU186" s="255"/>
      <c r="BV186" s="255"/>
      <c r="BW186" s="255"/>
      <c r="BX186" s="255"/>
      <c r="BY186" s="256" t="str">
        <f>"("&amp;CO184&amp;"-"&amp;CO190&amp;")"</f>
        <v>(78-81)</v>
      </c>
      <c r="BZ186" s="257"/>
      <c r="CA186" s="257"/>
      <c r="CB186" s="257"/>
      <c r="CC186" s="257"/>
      <c r="CD186" s="257"/>
      <c r="CE186" s="257"/>
      <c r="CF186" s="257"/>
      <c r="CG186" s="257"/>
      <c r="CH186" s="257"/>
      <c r="CI186" s="257"/>
      <c r="CJ186" s="257"/>
      <c r="CK186" s="257"/>
      <c r="CL186" s="257"/>
      <c r="CM186" s="258"/>
      <c r="CN186" s="92"/>
      <c r="CO186" s="200">
        <f>CO184+1</f>
        <v>79</v>
      </c>
      <c r="CP186" s="201"/>
      <c r="CQ186" s="202"/>
      <c r="CR186" s="67"/>
      <c r="CS186" s="260">
        <f>IF(CS184&gt;CS190,CS184-CS190,0)</f>
        <v>0</v>
      </c>
      <c r="CT186" s="261"/>
      <c r="CU186" s="261"/>
      <c r="CV186" s="261"/>
      <c r="CW186" s="261"/>
      <c r="CX186" s="261"/>
      <c r="CY186" s="261"/>
      <c r="CZ186" s="261"/>
      <c r="DA186" s="261"/>
      <c r="DB186" s="261"/>
      <c r="DC186" s="261"/>
      <c r="DD186" s="261"/>
      <c r="DE186" s="261"/>
      <c r="DF186" s="261"/>
      <c r="DG186" s="261"/>
      <c r="DH186" s="261"/>
      <c r="DI186" s="261"/>
      <c r="DJ186" s="261"/>
      <c r="DK186" s="261"/>
      <c r="DL186" s="261"/>
      <c r="DM186" s="261"/>
      <c r="DN186" s="261"/>
      <c r="DO186" s="261"/>
      <c r="DP186" s="261"/>
      <c r="DQ186" s="261"/>
      <c r="DR186" s="261"/>
      <c r="DS186" s="261"/>
      <c r="DT186" s="261"/>
      <c r="DU186" s="261"/>
      <c r="DV186" s="261"/>
      <c r="DW186" s="261"/>
      <c r="DX186" s="261"/>
      <c r="DY186" s="261"/>
      <c r="DZ186" s="261"/>
      <c r="EA186" s="261"/>
      <c r="EB186" s="261"/>
      <c r="EC186" s="261"/>
      <c r="ED186" s="261"/>
      <c r="EE186" s="261"/>
      <c r="EF186" s="261"/>
      <c r="EG186" s="262"/>
      <c r="EJ186" s="44"/>
    </row>
    <row r="187" spans="1:140" s="46" customFormat="1" ht="2.25" customHeight="1" x14ac:dyDescent="0.25">
      <c r="A187" s="44"/>
      <c r="B187" s="44"/>
      <c r="C187" s="61"/>
      <c r="D187" s="93"/>
      <c r="E187" s="90"/>
      <c r="F187" s="94"/>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5"/>
      <c r="AQ187" s="95"/>
      <c r="AR187" s="95"/>
      <c r="AS187" s="95"/>
      <c r="AT187" s="95"/>
      <c r="AU187" s="95"/>
      <c r="AV187" s="95"/>
      <c r="AW187" s="95"/>
      <c r="AX187" s="95"/>
      <c r="AY187" s="95"/>
      <c r="AZ187" s="95"/>
      <c r="BA187" s="95"/>
      <c r="BB187" s="95"/>
      <c r="BC187" s="95"/>
      <c r="BD187" s="95"/>
      <c r="BE187" s="95"/>
      <c r="BF187" s="95"/>
      <c r="BG187" s="95"/>
      <c r="BH187" s="95"/>
      <c r="BI187" s="95"/>
      <c r="BJ187" s="95"/>
      <c r="BK187" s="95"/>
      <c r="BL187" s="95"/>
      <c r="BM187" s="95"/>
      <c r="BN187" s="95"/>
      <c r="BO187" s="95"/>
      <c r="BP187" s="95"/>
      <c r="BQ187" s="95"/>
      <c r="BR187" s="95"/>
      <c r="BS187" s="95"/>
      <c r="BT187" s="95"/>
      <c r="BU187" s="95"/>
      <c r="BV187" s="95"/>
      <c r="BW187" s="95"/>
      <c r="BX187" s="95"/>
      <c r="BY187" s="96"/>
      <c r="BZ187" s="96"/>
      <c r="CA187" s="96"/>
      <c r="CB187" s="96"/>
      <c r="CC187" s="96"/>
      <c r="CD187" s="96"/>
      <c r="CE187" s="96"/>
      <c r="CF187" s="96"/>
      <c r="CG187" s="96"/>
      <c r="CH187" s="96"/>
      <c r="CI187" s="96"/>
      <c r="CJ187" s="96"/>
      <c r="CK187" s="96"/>
      <c r="CL187" s="62"/>
      <c r="CM187" s="62"/>
      <c r="CN187" s="62"/>
      <c r="CO187" s="62"/>
      <c r="CP187" s="62"/>
      <c r="CQ187" s="62"/>
      <c r="CR187" s="62"/>
      <c r="CS187" s="133"/>
      <c r="CT187" s="133"/>
      <c r="CU187" s="133"/>
      <c r="CV187" s="133"/>
      <c r="CW187" s="133"/>
      <c r="CX187" s="133"/>
      <c r="CY187" s="133"/>
      <c r="CZ187" s="133"/>
      <c r="DA187" s="133"/>
      <c r="DB187" s="133"/>
      <c r="DC187" s="133"/>
      <c r="DD187" s="133"/>
      <c r="DE187" s="133"/>
      <c r="DF187" s="133"/>
      <c r="DG187" s="133"/>
      <c r="DH187" s="133"/>
      <c r="DI187" s="133"/>
      <c r="DJ187" s="133"/>
      <c r="DK187" s="133"/>
      <c r="DL187" s="133"/>
      <c r="DM187" s="133"/>
      <c r="DN187" s="133"/>
      <c r="DO187" s="133"/>
      <c r="DP187" s="133"/>
      <c r="DQ187" s="133"/>
      <c r="DR187" s="133"/>
      <c r="DS187" s="133"/>
      <c r="DT187" s="133"/>
      <c r="DU187" s="133"/>
      <c r="DV187" s="133"/>
      <c r="DW187" s="133"/>
      <c r="DX187" s="133"/>
      <c r="DY187" s="133"/>
      <c r="DZ187" s="133"/>
      <c r="EA187" s="133"/>
      <c r="EB187" s="134"/>
      <c r="EC187" s="134"/>
      <c r="ED187" s="134"/>
      <c r="EE187" s="134"/>
      <c r="EF187" s="134"/>
      <c r="EG187" s="134"/>
      <c r="EJ187" s="44"/>
    </row>
    <row r="188" spans="1:140" s="86" customFormat="1" ht="24" customHeight="1" x14ac:dyDescent="0.2">
      <c r="A188" s="67"/>
      <c r="B188" s="67"/>
      <c r="C188" s="78"/>
      <c r="D188" s="254" t="s">
        <v>84</v>
      </c>
      <c r="E188" s="255"/>
      <c r="F188" s="255"/>
      <c r="G188" s="255"/>
      <c r="H188" s="255"/>
      <c r="I188" s="255"/>
      <c r="J188" s="255"/>
      <c r="K188" s="255"/>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255"/>
      <c r="AL188" s="255"/>
      <c r="AM188" s="255"/>
      <c r="AN188" s="255"/>
      <c r="AO188" s="255"/>
      <c r="AP188" s="255"/>
      <c r="AQ188" s="255"/>
      <c r="AR188" s="255"/>
      <c r="AS188" s="255"/>
      <c r="AT188" s="255"/>
      <c r="AU188" s="255"/>
      <c r="AV188" s="255"/>
      <c r="AW188" s="255"/>
      <c r="AX188" s="255"/>
      <c r="AY188" s="255"/>
      <c r="AZ188" s="255"/>
      <c r="BA188" s="255"/>
      <c r="BB188" s="255"/>
      <c r="BC188" s="255"/>
      <c r="BD188" s="255"/>
      <c r="BE188" s="255"/>
      <c r="BF188" s="255"/>
      <c r="BG188" s="255"/>
      <c r="BH188" s="255"/>
      <c r="BI188" s="255"/>
      <c r="BJ188" s="255"/>
      <c r="BK188" s="255"/>
      <c r="BL188" s="255"/>
      <c r="BM188" s="255"/>
      <c r="BN188" s="255"/>
      <c r="BO188" s="255"/>
      <c r="BP188" s="255"/>
      <c r="BQ188" s="255"/>
      <c r="BR188" s="255"/>
      <c r="BS188" s="255"/>
      <c r="BT188" s="255"/>
      <c r="BU188" s="255"/>
      <c r="BV188" s="255"/>
      <c r="BW188" s="255"/>
      <c r="BX188" s="255"/>
      <c r="BY188" s="256" t="str">
        <f>"("&amp;CO182&amp;"-"&amp;CO186&amp;")"</f>
        <v>(77-79)</v>
      </c>
      <c r="BZ188" s="257"/>
      <c r="CA188" s="257"/>
      <c r="CB188" s="257"/>
      <c r="CC188" s="257"/>
      <c r="CD188" s="257"/>
      <c r="CE188" s="257"/>
      <c r="CF188" s="257"/>
      <c r="CG188" s="257"/>
      <c r="CH188" s="257"/>
      <c r="CI188" s="257"/>
      <c r="CJ188" s="257"/>
      <c r="CK188" s="257"/>
      <c r="CL188" s="257"/>
      <c r="CM188" s="258"/>
      <c r="CN188" s="92"/>
      <c r="CO188" s="200">
        <f>CO186+1</f>
        <v>80</v>
      </c>
      <c r="CP188" s="201"/>
      <c r="CQ188" s="202"/>
      <c r="CR188" s="67"/>
      <c r="CS188" s="260">
        <f>IF(CS182&gt;CS186,CS182-CS186,0)</f>
        <v>0</v>
      </c>
      <c r="CT188" s="261"/>
      <c r="CU188" s="261"/>
      <c r="CV188" s="261"/>
      <c r="CW188" s="261"/>
      <c r="CX188" s="261"/>
      <c r="CY188" s="261"/>
      <c r="CZ188" s="261"/>
      <c r="DA188" s="261"/>
      <c r="DB188" s="261"/>
      <c r="DC188" s="261"/>
      <c r="DD188" s="261"/>
      <c r="DE188" s="261"/>
      <c r="DF188" s="261"/>
      <c r="DG188" s="261"/>
      <c r="DH188" s="261"/>
      <c r="DI188" s="261"/>
      <c r="DJ188" s="261"/>
      <c r="DK188" s="261"/>
      <c r="DL188" s="261"/>
      <c r="DM188" s="261"/>
      <c r="DN188" s="261"/>
      <c r="DO188" s="261"/>
      <c r="DP188" s="261"/>
      <c r="DQ188" s="261"/>
      <c r="DR188" s="261"/>
      <c r="DS188" s="261"/>
      <c r="DT188" s="261"/>
      <c r="DU188" s="261"/>
      <c r="DV188" s="261"/>
      <c r="DW188" s="261"/>
      <c r="DX188" s="261"/>
      <c r="DY188" s="261"/>
      <c r="DZ188" s="261"/>
      <c r="EA188" s="261"/>
      <c r="EB188" s="261"/>
      <c r="EC188" s="261"/>
      <c r="ED188" s="261"/>
      <c r="EE188" s="261"/>
      <c r="EF188" s="261"/>
      <c r="EG188" s="262"/>
      <c r="EJ188" s="44"/>
    </row>
    <row r="189" spans="1:140" s="46" customFormat="1" ht="2.25" customHeight="1" x14ac:dyDescent="0.25">
      <c r="A189" s="44"/>
      <c r="B189" s="44"/>
      <c r="C189" s="61"/>
      <c r="D189" s="93"/>
      <c r="E189" s="90"/>
      <c r="F189" s="94"/>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5"/>
      <c r="BL189" s="95"/>
      <c r="BM189" s="95"/>
      <c r="BN189" s="95"/>
      <c r="BO189" s="95"/>
      <c r="BP189" s="95"/>
      <c r="BQ189" s="95"/>
      <c r="BR189" s="95"/>
      <c r="BS189" s="95"/>
      <c r="BT189" s="95"/>
      <c r="BU189" s="95"/>
      <c r="BV189" s="95"/>
      <c r="BW189" s="95"/>
      <c r="BX189" s="95"/>
      <c r="BY189" s="96"/>
      <c r="BZ189" s="96"/>
      <c r="CA189" s="96"/>
      <c r="CB189" s="96"/>
      <c r="CC189" s="96"/>
      <c r="CD189" s="96"/>
      <c r="CE189" s="96"/>
      <c r="CF189" s="96"/>
      <c r="CG189" s="96"/>
      <c r="CH189" s="96"/>
      <c r="CI189" s="96"/>
      <c r="CJ189" s="96"/>
      <c r="CK189" s="96"/>
      <c r="CL189" s="62"/>
      <c r="CM189" s="62"/>
      <c r="CN189" s="62"/>
      <c r="CO189" s="62"/>
      <c r="CP189" s="62"/>
      <c r="CQ189" s="62"/>
      <c r="CR189" s="62"/>
      <c r="CS189" s="133"/>
      <c r="CT189" s="133"/>
      <c r="CU189" s="133"/>
      <c r="CV189" s="133"/>
      <c r="CW189" s="133"/>
      <c r="CX189" s="133"/>
      <c r="CY189" s="133"/>
      <c r="CZ189" s="133"/>
      <c r="DA189" s="133"/>
      <c r="DB189" s="133"/>
      <c r="DC189" s="133"/>
      <c r="DD189" s="133"/>
      <c r="DE189" s="133"/>
      <c r="DF189" s="133"/>
      <c r="DG189" s="133"/>
      <c r="DH189" s="133"/>
      <c r="DI189" s="133"/>
      <c r="DJ189" s="133"/>
      <c r="DK189" s="133"/>
      <c r="DL189" s="133"/>
      <c r="DM189" s="133"/>
      <c r="DN189" s="133"/>
      <c r="DO189" s="133"/>
      <c r="DP189" s="133"/>
      <c r="DQ189" s="133"/>
      <c r="DR189" s="133"/>
      <c r="DS189" s="133"/>
      <c r="DT189" s="133"/>
      <c r="DU189" s="133"/>
      <c r="DV189" s="133"/>
      <c r="DW189" s="133"/>
      <c r="DX189" s="133"/>
      <c r="DY189" s="133"/>
      <c r="DZ189" s="133"/>
      <c r="EA189" s="133"/>
      <c r="EB189" s="134"/>
      <c r="EC189" s="134"/>
      <c r="ED189" s="134"/>
      <c r="EE189" s="134"/>
      <c r="EF189" s="134"/>
      <c r="EG189" s="134"/>
      <c r="EJ189" s="44"/>
    </row>
    <row r="190" spans="1:140" s="86" customFormat="1" ht="24" customHeight="1" x14ac:dyDescent="0.2">
      <c r="A190" s="67"/>
      <c r="B190" s="67"/>
      <c r="C190" s="78"/>
      <c r="D190" s="254" t="s">
        <v>85</v>
      </c>
      <c r="E190" s="255"/>
      <c r="F190" s="255"/>
      <c r="G190" s="255"/>
      <c r="H190" s="255"/>
      <c r="I190" s="255"/>
      <c r="J190" s="255"/>
      <c r="K190" s="255"/>
      <c r="L190" s="255"/>
      <c r="M190" s="255"/>
      <c r="N190" s="255"/>
      <c r="O190" s="255"/>
      <c r="P190" s="255"/>
      <c r="Q190" s="255"/>
      <c r="R190" s="255"/>
      <c r="S190" s="255"/>
      <c r="T190" s="255"/>
      <c r="U190" s="255"/>
      <c r="V190" s="255"/>
      <c r="W190" s="255"/>
      <c r="X190" s="255"/>
      <c r="Y190" s="255"/>
      <c r="Z190" s="255"/>
      <c r="AA190" s="255"/>
      <c r="AB190" s="255"/>
      <c r="AC190" s="255"/>
      <c r="AD190" s="255"/>
      <c r="AE190" s="255"/>
      <c r="AF190" s="255"/>
      <c r="AG190" s="255"/>
      <c r="AH190" s="255"/>
      <c r="AI190" s="255"/>
      <c r="AJ190" s="255"/>
      <c r="AK190" s="255"/>
      <c r="AL190" s="255"/>
      <c r="AM190" s="255"/>
      <c r="AN190" s="255"/>
      <c r="AO190" s="255"/>
      <c r="AP190" s="255"/>
      <c r="AQ190" s="255"/>
      <c r="AR190" s="255"/>
      <c r="AS190" s="255"/>
      <c r="AT190" s="255"/>
      <c r="AU190" s="255"/>
      <c r="AV190" s="255"/>
      <c r="AW190" s="255"/>
      <c r="AX190" s="255"/>
      <c r="AY190" s="255"/>
      <c r="AZ190" s="255"/>
      <c r="BA190" s="255"/>
      <c r="BB190" s="255"/>
      <c r="BC190" s="255"/>
      <c r="BD190" s="255"/>
      <c r="BE190" s="255"/>
      <c r="BF190" s="255"/>
      <c r="BG190" s="255"/>
      <c r="BH190" s="255"/>
      <c r="BI190" s="255"/>
      <c r="BJ190" s="255"/>
      <c r="BK190" s="255"/>
      <c r="BL190" s="255"/>
      <c r="BM190" s="255"/>
      <c r="BN190" s="255"/>
      <c r="BO190" s="255"/>
      <c r="BP190" s="255"/>
      <c r="BQ190" s="255"/>
      <c r="BR190" s="255"/>
      <c r="BS190" s="255"/>
      <c r="BT190" s="255"/>
      <c r="BU190" s="255"/>
      <c r="BV190" s="255"/>
      <c r="BW190" s="255"/>
      <c r="BX190" s="255"/>
      <c r="BY190" s="256" t="str">
        <f>"("&amp;DD178&amp;")"</f>
        <v>(76)</v>
      </c>
      <c r="BZ190" s="257"/>
      <c r="CA190" s="257"/>
      <c r="CB190" s="257"/>
      <c r="CC190" s="257"/>
      <c r="CD190" s="257"/>
      <c r="CE190" s="257"/>
      <c r="CF190" s="257"/>
      <c r="CG190" s="257"/>
      <c r="CH190" s="257"/>
      <c r="CI190" s="257"/>
      <c r="CJ190" s="257"/>
      <c r="CK190" s="257"/>
      <c r="CL190" s="257"/>
      <c r="CM190" s="258"/>
      <c r="CN190" s="92"/>
      <c r="CO190" s="200">
        <f>CO188+1</f>
        <v>81</v>
      </c>
      <c r="CP190" s="201"/>
      <c r="CQ190" s="202"/>
      <c r="CR190" s="67"/>
      <c r="CS190" s="260">
        <f>DH178</f>
        <v>0</v>
      </c>
      <c r="CT190" s="261"/>
      <c r="CU190" s="261"/>
      <c r="CV190" s="261"/>
      <c r="CW190" s="261"/>
      <c r="CX190" s="261"/>
      <c r="CY190" s="261"/>
      <c r="CZ190" s="261"/>
      <c r="DA190" s="261"/>
      <c r="DB190" s="261"/>
      <c r="DC190" s="261"/>
      <c r="DD190" s="261"/>
      <c r="DE190" s="261"/>
      <c r="DF190" s="261"/>
      <c r="DG190" s="261"/>
      <c r="DH190" s="261"/>
      <c r="DI190" s="261"/>
      <c r="DJ190" s="261"/>
      <c r="DK190" s="261"/>
      <c r="DL190" s="261"/>
      <c r="DM190" s="261"/>
      <c r="DN190" s="261"/>
      <c r="DO190" s="261"/>
      <c r="DP190" s="261"/>
      <c r="DQ190" s="261"/>
      <c r="DR190" s="261"/>
      <c r="DS190" s="261"/>
      <c r="DT190" s="261"/>
      <c r="DU190" s="261"/>
      <c r="DV190" s="261"/>
      <c r="DW190" s="261"/>
      <c r="DX190" s="261"/>
      <c r="DY190" s="261"/>
      <c r="DZ190" s="261"/>
      <c r="EA190" s="261"/>
      <c r="EB190" s="261"/>
      <c r="EC190" s="261"/>
      <c r="ED190" s="261"/>
      <c r="EE190" s="261"/>
      <c r="EF190" s="261"/>
      <c r="EG190" s="262"/>
      <c r="EJ190" s="44"/>
    </row>
    <row r="191" spans="1:140" s="46" customFormat="1" ht="2.25" customHeight="1" x14ac:dyDescent="0.25">
      <c r="A191" s="44"/>
      <c r="B191" s="44"/>
      <c r="C191" s="61"/>
      <c r="D191" s="93"/>
      <c r="E191" s="90"/>
      <c r="F191" s="94"/>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c r="AY191" s="95"/>
      <c r="AZ191" s="95"/>
      <c r="BA191" s="95"/>
      <c r="BB191" s="95"/>
      <c r="BC191" s="95"/>
      <c r="BD191" s="95"/>
      <c r="BE191" s="95"/>
      <c r="BF191" s="95"/>
      <c r="BG191" s="95"/>
      <c r="BH191" s="95"/>
      <c r="BI191" s="95"/>
      <c r="BJ191" s="95"/>
      <c r="BK191" s="95"/>
      <c r="BL191" s="95"/>
      <c r="BM191" s="95"/>
      <c r="BN191" s="95"/>
      <c r="BO191" s="95"/>
      <c r="BP191" s="95"/>
      <c r="BQ191" s="95"/>
      <c r="BR191" s="95"/>
      <c r="BS191" s="95"/>
      <c r="BT191" s="95"/>
      <c r="BU191" s="95"/>
      <c r="BV191" s="95"/>
      <c r="BW191" s="95"/>
      <c r="BX191" s="95"/>
      <c r="BY191" s="96"/>
      <c r="BZ191" s="96"/>
      <c r="CA191" s="96"/>
      <c r="CB191" s="96"/>
      <c r="CC191" s="96"/>
      <c r="CD191" s="96"/>
      <c r="CE191" s="96"/>
      <c r="CF191" s="96"/>
      <c r="CG191" s="96"/>
      <c r="CH191" s="96"/>
      <c r="CI191" s="96"/>
      <c r="CJ191" s="96"/>
      <c r="CK191" s="96"/>
      <c r="CL191" s="62"/>
      <c r="CM191" s="62"/>
      <c r="CN191" s="62"/>
      <c r="CO191" s="62"/>
      <c r="CP191" s="62"/>
      <c r="CQ191" s="62"/>
      <c r="CR191" s="62"/>
      <c r="CS191" s="133"/>
      <c r="CT191" s="133"/>
      <c r="CU191" s="133"/>
      <c r="CV191" s="133"/>
      <c r="CW191" s="133"/>
      <c r="CX191" s="133"/>
      <c r="CY191" s="133"/>
      <c r="CZ191" s="133"/>
      <c r="DA191" s="133"/>
      <c r="DB191" s="133"/>
      <c r="DC191" s="133"/>
      <c r="DD191" s="133"/>
      <c r="DE191" s="133"/>
      <c r="DF191" s="133"/>
      <c r="DG191" s="133"/>
      <c r="DH191" s="133"/>
      <c r="DI191" s="133"/>
      <c r="DJ191" s="133"/>
      <c r="DK191" s="133"/>
      <c r="DL191" s="133"/>
      <c r="DM191" s="133"/>
      <c r="DN191" s="133"/>
      <c r="DO191" s="133"/>
      <c r="DP191" s="133"/>
      <c r="DQ191" s="133"/>
      <c r="DR191" s="133"/>
      <c r="DS191" s="133"/>
      <c r="DT191" s="133"/>
      <c r="DU191" s="133"/>
      <c r="DV191" s="133"/>
      <c r="DW191" s="133"/>
      <c r="DX191" s="133"/>
      <c r="DY191" s="133"/>
      <c r="DZ191" s="133"/>
      <c r="EA191" s="133"/>
      <c r="EB191" s="134"/>
      <c r="EC191" s="134"/>
      <c r="ED191" s="134"/>
      <c r="EE191" s="134"/>
      <c r="EF191" s="134"/>
      <c r="EG191" s="134"/>
      <c r="EJ191" s="44"/>
    </row>
    <row r="192" spans="1:140" s="86" customFormat="1" ht="24" customHeight="1" x14ac:dyDescent="0.2">
      <c r="A192" s="67"/>
      <c r="B192" s="67"/>
      <c r="C192" s="78"/>
      <c r="D192" s="254" t="s">
        <v>86</v>
      </c>
      <c r="E192" s="255"/>
      <c r="F192" s="255"/>
      <c r="G192" s="255"/>
      <c r="H192" s="255"/>
      <c r="I192" s="255"/>
      <c r="J192" s="255"/>
      <c r="K192" s="255"/>
      <c r="L192" s="255"/>
      <c r="M192" s="255"/>
      <c r="N192" s="255"/>
      <c r="O192" s="255"/>
      <c r="P192" s="255"/>
      <c r="Q192" s="255"/>
      <c r="R192" s="255"/>
      <c r="S192" s="255"/>
      <c r="T192" s="255"/>
      <c r="U192" s="255"/>
      <c r="V192" s="255"/>
      <c r="W192" s="255"/>
      <c r="X192" s="255"/>
      <c r="Y192" s="255"/>
      <c r="Z192" s="255"/>
      <c r="AA192" s="255"/>
      <c r="AB192" s="255"/>
      <c r="AC192" s="255"/>
      <c r="AD192" s="255"/>
      <c r="AE192" s="255"/>
      <c r="AF192" s="255"/>
      <c r="AG192" s="255"/>
      <c r="AH192" s="255"/>
      <c r="AI192" s="255"/>
      <c r="AJ192" s="255"/>
      <c r="AK192" s="255"/>
      <c r="AL192" s="255"/>
      <c r="AM192" s="255"/>
      <c r="AN192" s="255"/>
      <c r="AO192" s="255"/>
      <c r="AP192" s="255"/>
      <c r="AQ192" s="255"/>
      <c r="AR192" s="255"/>
      <c r="AS192" s="255"/>
      <c r="AT192" s="255"/>
      <c r="AU192" s="255"/>
      <c r="AV192" s="255"/>
      <c r="AW192" s="255"/>
      <c r="AX192" s="255"/>
      <c r="AY192" s="255"/>
      <c r="AZ192" s="255"/>
      <c r="BA192" s="255"/>
      <c r="BB192" s="255"/>
      <c r="BC192" s="255"/>
      <c r="BD192" s="255"/>
      <c r="BE192" s="255"/>
      <c r="BF192" s="255"/>
      <c r="BG192" s="255"/>
      <c r="BH192" s="255"/>
      <c r="BI192" s="255"/>
      <c r="BJ192" s="255"/>
      <c r="BK192" s="255"/>
      <c r="BL192" s="255"/>
      <c r="BM192" s="255"/>
      <c r="BN192" s="255"/>
      <c r="BO192" s="255"/>
      <c r="BP192" s="255"/>
      <c r="BQ192" s="255"/>
      <c r="BR192" s="255"/>
      <c r="BS192" s="255"/>
      <c r="BT192" s="255"/>
      <c r="BU192" s="255"/>
      <c r="BV192" s="255"/>
      <c r="BW192" s="255"/>
      <c r="BX192" s="255"/>
      <c r="BY192" s="256" t="str">
        <f>"("&amp;CO182&amp;"-"&amp;CO184&amp;")"</f>
        <v>(77-78)</v>
      </c>
      <c r="BZ192" s="257"/>
      <c r="CA192" s="257"/>
      <c r="CB192" s="257"/>
      <c r="CC192" s="257"/>
      <c r="CD192" s="257"/>
      <c r="CE192" s="257"/>
      <c r="CF192" s="257"/>
      <c r="CG192" s="257"/>
      <c r="CH192" s="257"/>
      <c r="CI192" s="257"/>
      <c r="CJ192" s="257"/>
      <c r="CK192" s="257"/>
      <c r="CL192" s="257"/>
      <c r="CM192" s="258"/>
      <c r="CN192" s="92"/>
      <c r="CO192" s="200">
        <f>CO190+1</f>
        <v>82</v>
      </c>
      <c r="CP192" s="201"/>
      <c r="CQ192" s="202"/>
      <c r="CR192" s="67"/>
      <c r="CS192" s="260">
        <f>IF(CS182&gt;CS184,CS182-CS184,0)</f>
        <v>0</v>
      </c>
      <c r="CT192" s="261"/>
      <c r="CU192" s="261"/>
      <c r="CV192" s="261"/>
      <c r="CW192" s="261"/>
      <c r="CX192" s="261"/>
      <c r="CY192" s="261"/>
      <c r="CZ192" s="261"/>
      <c r="DA192" s="261"/>
      <c r="DB192" s="261"/>
      <c r="DC192" s="261"/>
      <c r="DD192" s="261"/>
      <c r="DE192" s="261"/>
      <c r="DF192" s="261"/>
      <c r="DG192" s="261"/>
      <c r="DH192" s="261"/>
      <c r="DI192" s="261"/>
      <c r="DJ192" s="261"/>
      <c r="DK192" s="261"/>
      <c r="DL192" s="261"/>
      <c r="DM192" s="261"/>
      <c r="DN192" s="261"/>
      <c r="DO192" s="261"/>
      <c r="DP192" s="261"/>
      <c r="DQ192" s="261"/>
      <c r="DR192" s="261"/>
      <c r="DS192" s="261"/>
      <c r="DT192" s="261"/>
      <c r="DU192" s="261"/>
      <c r="DV192" s="261"/>
      <c r="DW192" s="261"/>
      <c r="DX192" s="261"/>
      <c r="DY192" s="261"/>
      <c r="DZ192" s="261"/>
      <c r="EA192" s="261"/>
      <c r="EB192" s="261"/>
      <c r="EC192" s="261"/>
      <c r="ED192" s="261"/>
      <c r="EE192" s="261"/>
      <c r="EF192" s="261"/>
      <c r="EG192" s="262"/>
      <c r="EJ192" s="44"/>
    </row>
    <row r="193" spans="1:140" s="46" customFormat="1" ht="2.25" customHeight="1" x14ac:dyDescent="0.25">
      <c r="A193" s="44"/>
      <c r="B193" s="44"/>
      <c r="C193" s="61"/>
      <c r="D193" s="93"/>
      <c r="E193" s="90"/>
      <c r="F193" s="94"/>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c r="AY193" s="95"/>
      <c r="AZ193" s="95"/>
      <c r="BA193" s="95"/>
      <c r="BB193" s="95"/>
      <c r="BC193" s="95"/>
      <c r="BD193" s="95"/>
      <c r="BE193" s="95"/>
      <c r="BF193" s="95"/>
      <c r="BG193" s="95"/>
      <c r="BH193" s="95"/>
      <c r="BI193" s="95"/>
      <c r="BJ193" s="95"/>
      <c r="BK193" s="95"/>
      <c r="BL193" s="95"/>
      <c r="BM193" s="95"/>
      <c r="BN193" s="95"/>
      <c r="BO193" s="95"/>
      <c r="BP193" s="95"/>
      <c r="BQ193" s="95"/>
      <c r="BR193" s="95"/>
      <c r="BS193" s="95"/>
      <c r="BT193" s="95"/>
      <c r="BU193" s="95"/>
      <c r="BV193" s="95"/>
      <c r="BW193" s="95"/>
      <c r="BX193" s="95"/>
      <c r="BY193" s="96"/>
      <c r="BZ193" s="96"/>
      <c r="CA193" s="96"/>
      <c r="CB193" s="96"/>
      <c r="CC193" s="96"/>
      <c r="CD193" s="96"/>
      <c r="CE193" s="96"/>
      <c r="CF193" s="96"/>
      <c r="CG193" s="96"/>
      <c r="CH193" s="96"/>
      <c r="CI193" s="96"/>
      <c r="CJ193" s="96"/>
      <c r="CK193" s="96"/>
      <c r="CL193" s="62"/>
      <c r="CM193" s="62"/>
      <c r="CN193" s="62"/>
      <c r="CO193" s="62"/>
      <c r="CP193" s="62"/>
      <c r="CQ193" s="62"/>
      <c r="CR193" s="62"/>
      <c r="CS193" s="133"/>
      <c r="CT193" s="133"/>
      <c r="CU193" s="133"/>
      <c r="CV193" s="133"/>
      <c r="CW193" s="133"/>
      <c r="CX193" s="133"/>
      <c r="CY193" s="133"/>
      <c r="CZ193" s="133"/>
      <c r="DA193" s="133"/>
      <c r="DB193" s="133"/>
      <c r="DC193" s="133"/>
      <c r="DD193" s="133"/>
      <c r="DE193" s="133"/>
      <c r="DF193" s="133"/>
      <c r="DG193" s="133"/>
      <c r="DH193" s="133"/>
      <c r="DI193" s="133"/>
      <c r="DJ193" s="133"/>
      <c r="DK193" s="133"/>
      <c r="DL193" s="133"/>
      <c r="DM193" s="133"/>
      <c r="DN193" s="133"/>
      <c r="DO193" s="133"/>
      <c r="DP193" s="133"/>
      <c r="DQ193" s="133"/>
      <c r="DR193" s="133"/>
      <c r="DS193" s="133"/>
      <c r="DT193" s="133"/>
      <c r="DU193" s="133"/>
      <c r="DV193" s="133"/>
      <c r="DW193" s="133"/>
      <c r="DX193" s="133"/>
      <c r="DY193" s="133"/>
      <c r="DZ193" s="133"/>
      <c r="EA193" s="133"/>
      <c r="EB193" s="134"/>
      <c r="EC193" s="134"/>
      <c r="ED193" s="134"/>
      <c r="EE193" s="134"/>
      <c r="EF193" s="134"/>
      <c r="EG193" s="134"/>
      <c r="EJ193" s="44"/>
    </row>
    <row r="194" spans="1:140" s="86" customFormat="1" ht="24" customHeight="1" x14ac:dyDescent="0.2">
      <c r="A194" s="67"/>
      <c r="B194" s="67"/>
      <c r="C194" s="78"/>
      <c r="D194" s="254" t="s">
        <v>87</v>
      </c>
      <c r="E194" s="255"/>
      <c r="F194" s="255"/>
      <c r="G194" s="255"/>
      <c r="H194" s="255"/>
      <c r="I194" s="255"/>
      <c r="J194" s="255"/>
      <c r="K194" s="255"/>
      <c r="L194" s="255"/>
      <c r="M194" s="255"/>
      <c r="N194" s="255"/>
      <c r="O194" s="255"/>
      <c r="P194" s="255"/>
      <c r="Q194" s="255"/>
      <c r="R194" s="255"/>
      <c r="S194" s="255"/>
      <c r="T194" s="255"/>
      <c r="U194" s="255"/>
      <c r="V194" s="255"/>
      <c r="W194" s="255"/>
      <c r="X194" s="255"/>
      <c r="Y194" s="255"/>
      <c r="Z194" s="255"/>
      <c r="AA194" s="255"/>
      <c r="AB194" s="255"/>
      <c r="AC194" s="255"/>
      <c r="AD194" s="255"/>
      <c r="AE194" s="255"/>
      <c r="AF194" s="255"/>
      <c r="AG194" s="255"/>
      <c r="AH194" s="255"/>
      <c r="AI194" s="255"/>
      <c r="AJ194" s="255"/>
      <c r="AK194" s="255"/>
      <c r="AL194" s="255"/>
      <c r="AM194" s="255"/>
      <c r="AN194" s="255"/>
      <c r="AO194" s="255"/>
      <c r="AP194" s="255"/>
      <c r="AQ194" s="255"/>
      <c r="AR194" s="255"/>
      <c r="AS194" s="255"/>
      <c r="AT194" s="255"/>
      <c r="AU194" s="255"/>
      <c r="AV194" s="255"/>
      <c r="AW194" s="255"/>
      <c r="AX194" s="255"/>
      <c r="AY194" s="255"/>
      <c r="AZ194" s="255"/>
      <c r="BA194" s="255"/>
      <c r="BB194" s="255"/>
      <c r="BC194" s="255"/>
      <c r="BD194" s="255"/>
      <c r="BE194" s="255"/>
      <c r="BF194" s="255"/>
      <c r="BG194" s="255"/>
      <c r="BH194" s="255"/>
      <c r="BI194" s="255"/>
      <c r="BJ194" s="255"/>
      <c r="BK194" s="255"/>
      <c r="BL194" s="255"/>
      <c r="BM194" s="255"/>
      <c r="BN194" s="255"/>
      <c r="BO194" s="255"/>
      <c r="BP194" s="255"/>
      <c r="BQ194" s="255"/>
      <c r="BR194" s="255"/>
      <c r="BS194" s="255"/>
      <c r="BT194" s="255"/>
      <c r="BU194" s="255"/>
      <c r="BV194" s="255"/>
      <c r="BW194" s="255"/>
      <c r="BX194" s="255"/>
      <c r="BY194" s="256" t="str">
        <f>"("&amp;CO186&amp;"-"&amp;CO182&amp;")"</f>
        <v>(79-77)</v>
      </c>
      <c r="BZ194" s="257"/>
      <c r="CA194" s="257"/>
      <c r="CB194" s="257"/>
      <c r="CC194" s="257"/>
      <c r="CD194" s="257"/>
      <c r="CE194" s="257"/>
      <c r="CF194" s="257"/>
      <c r="CG194" s="257"/>
      <c r="CH194" s="257"/>
      <c r="CI194" s="257"/>
      <c r="CJ194" s="257"/>
      <c r="CK194" s="257"/>
      <c r="CL194" s="257"/>
      <c r="CM194" s="258"/>
      <c r="CN194" s="92"/>
      <c r="CO194" s="200">
        <f>CO192+1</f>
        <v>83</v>
      </c>
      <c r="CP194" s="201"/>
      <c r="CQ194" s="202"/>
      <c r="CR194" s="67"/>
      <c r="CS194" s="260">
        <f>IF(CS186&gt;CS182,CS186-CS182,0)</f>
        <v>0</v>
      </c>
      <c r="CT194" s="261"/>
      <c r="CU194" s="261"/>
      <c r="CV194" s="261"/>
      <c r="CW194" s="261"/>
      <c r="CX194" s="261"/>
      <c r="CY194" s="261"/>
      <c r="CZ194" s="261"/>
      <c r="DA194" s="261"/>
      <c r="DB194" s="261"/>
      <c r="DC194" s="261"/>
      <c r="DD194" s="261"/>
      <c r="DE194" s="261"/>
      <c r="DF194" s="261"/>
      <c r="DG194" s="261"/>
      <c r="DH194" s="261"/>
      <c r="DI194" s="261"/>
      <c r="DJ194" s="261"/>
      <c r="DK194" s="261"/>
      <c r="DL194" s="261"/>
      <c r="DM194" s="261"/>
      <c r="DN194" s="261"/>
      <c r="DO194" s="261"/>
      <c r="DP194" s="261"/>
      <c r="DQ194" s="261"/>
      <c r="DR194" s="261"/>
      <c r="DS194" s="261"/>
      <c r="DT194" s="261"/>
      <c r="DU194" s="261"/>
      <c r="DV194" s="261"/>
      <c r="DW194" s="261"/>
      <c r="DX194" s="261"/>
      <c r="DY194" s="261"/>
      <c r="DZ194" s="261"/>
      <c r="EA194" s="261"/>
      <c r="EB194" s="261"/>
      <c r="EC194" s="261"/>
      <c r="ED194" s="261"/>
      <c r="EE194" s="261"/>
      <c r="EF194" s="261"/>
      <c r="EG194" s="262"/>
      <c r="EJ194" s="44"/>
    </row>
    <row r="195" spans="1:140" s="46" customFormat="1" ht="2.25" customHeight="1" x14ac:dyDescent="0.25">
      <c r="A195" s="44"/>
      <c r="B195" s="44"/>
      <c r="C195" s="61"/>
      <c r="D195" s="93"/>
      <c r="E195" s="90"/>
      <c r="F195" s="94"/>
      <c r="G195" s="94"/>
      <c r="H195" s="94"/>
      <c r="I195" s="94"/>
      <c r="J195" s="90"/>
      <c r="K195" s="90"/>
      <c r="L195" s="90"/>
      <c r="M195" s="94"/>
      <c r="N195" s="94"/>
      <c r="O195" s="94"/>
      <c r="P195" s="94"/>
      <c r="Q195" s="94"/>
      <c r="R195" s="94"/>
      <c r="S195" s="94"/>
      <c r="T195" s="94"/>
      <c r="U195" s="94"/>
      <c r="V195" s="94"/>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c r="BB195" s="90"/>
      <c r="BC195" s="90"/>
      <c r="BD195" s="90"/>
      <c r="BE195" s="90"/>
      <c r="BF195" s="90"/>
      <c r="BG195" s="90"/>
      <c r="BH195" s="90"/>
      <c r="BI195" s="90"/>
      <c r="BJ195" s="90"/>
      <c r="BK195" s="90"/>
      <c r="BL195" s="90"/>
      <c r="BM195" s="90"/>
      <c r="BN195" s="90"/>
      <c r="BO195" s="90"/>
      <c r="BP195" s="90"/>
      <c r="BQ195" s="90"/>
      <c r="BR195" s="90"/>
      <c r="BS195" s="90"/>
      <c r="BT195" s="90"/>
      <c r="BU195" s="90"/>
      <c r="BV195" s="90"/>
      <c r="BW195" s="90"/>
      <c r="BX195" s="90"/>
      <c r="BY195" s="62"/>
      <c r="BZ195" s="62"/>
      <c r="CA195" s="62"/>
      <c r="CB195" s="62"/>
      <c r="CC195" s="62"/>
      <c r="CD195" s="62"/>
      <c r="CE195" s="62"/>
      <c r="CF195" s="62"/>
      <c r="CG195" s="62"/>
      <c r="CH195" s="62"/>
      <c r="CI195" s="62"/>
      <c r="CJ195" s="62"/>
      <c r="CK195" s="62"/>
      <c r="CL195" s="62"/>
      <c r="CM195" s="62"/>
      <c r="CN195" s="62"/>
      <c r="CO195" s="62"/>
      <c r="CP195" s="62"/>
      <c r="CQ195" s="62"/>
      <c r="CR195" s="62"/>
      <c r="CS195" s="133"/>
      <c r="CT195" s="133"/>
      <c r="CU195" s="133"/>
      <c r="CV195" s="133"/>
      <c r="CW195" s="133"/>
      <c r="CX195" s="133"/>
      <c r="CY195" s="133"/>
      <c r="CZ195" s="133"/>
      <c r="DA195" s="133"/>
      <c r="DB195" s="133"/>
      <c r="DC195" s="133"/>
      <c r="DD195" s="133"/>
      <c r="DE195" s="133"/>
      <c r="DF195" s="133"/>
      <c r="DG195" s="133"/>
      <c r="DH195" s="133"/>
      <c r="DI195" s="133"/>
      <c r="DJ195" s="133"/>
      <c r="DK195" s="133"/>
      <c r="DL195" s="133"/>
      <c r="DM195" s="133"/>
      <c r="DN195" s="133"/>
      <c r="DO195" s="133"/>
      <c r="DP195" s="133"/>
      <c r="DQ195" s="133"/>
      <c r="DR195" s="133"/>
      <c r="DS195" s="133"/>
      <c r="DT195" s="133"/>
      <c r="DU195" s="133"/>
      <c r="DV195" s="133"/>
      <c r="DW195" s="133"/>
      <c r="DX195" s="133"/>
      <c r="DY195" s="133"/>
      <c r="DZ195" s="133"/>
      <c r="EA195" s="133"/>
      <c r="EB195" s="134"/>
      <c r="EC195" s="134"/>
      <c r="ED195" s="134"/>
      <c r="EE195" s="134"/>
      <c r="EF195" s="134"/>
      <c r="EG195" s="134"/>
      <c r="EJ195" s="44"/>
    </row>
    <row r="196" spans="1:140" s="86" customFormat="1" ht="24" customHeight="1" x14ac:dyDescent="0.2">
      <c r="A196" s="67"/>
      <c r="B196" s="67"/>
      <c r="C196" s="78"/>
      <c r="D196" s="254" t="s">
        <v>88</v>
      </c>
      <c r="E196" s="255"/>
      <c r="F196" s="255"/>
      <c r="G196" s="255"/>
      <c r="H196" s="255"/>
      <c r="I196" s="255"/>
      <c r="J196" s="255"/>
      <c r="K196" s="255"/>
      <c r="L196" s="255"/>
      <c r="M196" s="255"/>
      <c r="N196" s="255"/>
      <c r="O196" s="255"/>
      <c r="P196" s="255"/>
      <c r="Q196" s="255"/>
      <c r="R196" s="255"/>
      <c r="S196" s="255"/>
      <c r="T196" s="255"/>
      <c r="U196" s="255"/>
      <c r="V196" s="255"/>
      <c r="W196" s="255"/>
      <c r="X196" s="255"/>
      <c r="Y196" s="255"/>
      <c r="Z196" s="255"/>
      <c r="AA196" s="255"/>
      <c r="AB196" s="255"/>
      <c r="AC196" s="255"/>
      <c r="AD196" s="255"/>
      <c r="AE196" s="255"/>
      <c r="AF196" s="255"/>
      <c r="AG196" s="255"/>
      <c r="AH196" s="255"/>
      <c r="AI196" s="255"/>
      <c r="AJ196" s="255"/>
      <c r="AK196" s="255"/>
      <c r="AL196" s="255"/>
      <c r="AM196" s="255"/>
      <c r="AN196" s="255"/>
      <c r="AO196" s="255"/>
      <c r="AP196" s="255"/>
      <c r="AQ196" s="255"/>
      <c r="AR196" s="255"/>
      <c r="AS196" s="255"/>
      <c r="AT196" s="255"/>
      <c r="AU196" s="255"/>
      <c r="AV196" s="255"/>
      <c r="AW196" s="255"/>
      <c r="AX196" s="255"/>
      <c r="AY196" s="255"/>
      <c r="AZ196" s="255"/>
      <c r="BA196" s="255"/>
      <c r="BB196" s="255"/>
      <c r="BC196" s="255"/>
      <c r="BD196" s="255"/>
      <c r="BE196" s="255"/>
      <c r="BF196" s="255"/>
      <c r="BG196" s="255"/>
      <c r="BH196" s="255"/>
      <c r="BI196" s="255"/>
      <c r="BJ196" s="255"/>
      <c r="BK196" s="255"/>
      <c r="BL196" s="255"/>
      <c r="BM196" s="255"/>
      <c r="BN196" s="255"/>
      <c r="BO196" s="255"/>
      <c r="BP196" s="255"/>
      <c r="BQ196" s="255"/>
      <c r="BR196" s="255"/>
      <c r="BS196" s="255"/>
      <c r="BT196" s="255"/>
      <c r="BU196" s="255"/>
      <c r="BV196" s="255"/>
      <c r="BW196" s="255"/>
      <c r="BX196" s="255"/>
      <c r="BY196" s="256" t="str">
        <f>"("&amp;CO190&amp;"-"&amp;CO188&amp;")"</f>
        <v>(81-80)</v>
      </c>
      <c r="BZ196" s="257"/>
      <c r="CA196" s="257"/>
      <c r="CB196" s="257"/>
      <c r="CC196" s="257"/>
      <c r="CD196" s="257"/>
      <c r="CE196" s="257"/>
      <c r="CF196" s="257"/>
      <c r="CG196" s="257"/>
      <c r="CH196" s="257"/>
      <c r="CI196" s="257"/>
      <c r="CJ196" s="257"/>
      <c r="CK196" s="257"/>
      <c r="CL196" s="257"/>
      <c r="CM196" s="258"/>
      <c r="CN196" s="92"/>
      <c r="CO196" s="200">
        <f>CO194+1</f>
        <v>84</v>
      </c>
      <c r="CP196" s="201"/>
      <c r="CQ196" s="202"/>
      <c r="CR196" s="67"/>
      <c r="CS196" s="260">
        <f>IF(CS190&gt;CS188,CS190-CS188,0)</f>
        <v>0</v>
      </c>
      <c r="CT196" s="261"/>
      <c r="CU196" s="261"/>
      <c r="CV196" s="261"/>
      <c r="CW196" s="261"/>
      <c r="CX196" s="261"/>
      <c r="CY196" s="261"/>
      <c r="CZ196" s="261"/>
      <c r="DA196" s="261"/>
      <c r="DB196" s="261"/>
      <c r="DC196" s="261"/>
      <c r="DD196" s="261"/>
      <c r="DE196" s="261"/>
      <c r="DF196" s="261"/>
      <c r="DG196" s="261"/>
      <c r="DH196" s="261"/>
      <c r="DI196" s="261"/>
      <c r="DJ196" s="261"/>
      <c r="DK196" s="261"/>
      <c r="DL196" s="261"/>
      <c r="DM196" s="261"/>
      <c r="DN196" s="261"/>
      <c r="DO196" s="261"/>
      <c r="DP196" s="261"/>
      <c r="DQ196" s="261"/>
      <c r="DR196" s="261"/>
      <c r="DS196" s="261"/>
      <c r="DT196" s="261"/>
      <c r="DU196" s="261"/>
      <c r="DV196" s="261"/>
      <c r="DW196" s="261"/>
      <c r="DX196" s="261"/>
      <c r="DY196" s="261"/>
      <c r="DZ196" s="261"/>
      <c r="EA196" s="261"/>
      <c r="EB196" s="261"/>
      <c r="EC196" s="261"/>
      <c r="ED196" s="261"/>
      <c r="EE196" s="261"/>
      <c r="EF196" s="261"/>
      <c r="EG196" s="262"/>
      <c r="EJ196" s="44"/>
    </row>
    <row r="197" spans="1:140" s="46" customFormat="1" ht="9" customHeight="1" x14ac:dyDescent="0.25">
      <c r="A197" s="44"/>
      <c r="B197" s="44"/>
      <c r="C197" s="61"/>
      <c r="D197" s="97"/>
      <c r="E197" s="90"/>
      <c r="F197" s="94"/>
      <c r="G197" s="94"/>
      <c r="H197" s="94"/>
      <c r="I197" s="94"/>
      <c r="J197" s="90"/>
      <c r="K197" s="90"/>
      <c r="L197" s="98"/>
      <c r="M197" s="94"/>
      <c r="N197" s="94"/>
      <c r="O197" s="94"/>
      <c r="P197" s="94"/>
      <c r="Q197" s="94"/>
      <c r="R197" s="94"/>
      <c r="S197" s="94"/>
      <c r="T197" s="94"/>
      <c r="U197" s="94"/>
      <c r="V197" s="94"/>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c r="BB197" s="90"/>
      <c r="BC197" s="90"/>
      <c r="BD197" s="90"/>
      <c r="BE197" s="90"/>
      <c r="BF197" s="90"/>
      <c r="BG197" s="90"/>
      <c r="BH197" s="90"/>
      <c r="BI197" s="90"/>
      <c r="BJ197" s="90"/>
      <c r="BK197" s="90"/>
      <c r="BL197" s="90"/>
      <c r="BM197" s="90"/>
      <c r="BN197" s="90"/>
      <c r="BO197" s="90"/>
      <c r="BP197" s="90"/>
      <c r="BQ197" s="90"/>
      <c r="BR197" s="90"/>
      <c r="BS197" s="90"/>
      <c r="BT197" s="90"/>
      <c r="BU197" s="90"/>
      <c r="BV197" s="90"/>
      <c r="BW197" s="90"/>
      <c r="BX197" s="90"/>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J197" s="44"/>
    </row>
    <row r="198" spans="1:140" s="46" customFormat="1" ht="17.25" customHeight="1" x14ac:dyDescent="0.25">
      <c r="A198" s="44"/>
      <c r="B198" s="44"/>
      <c r="C198" s="45"/>
      <c r="D198" s="278" t="s">
        <v>72</v>
      </c>
      <c r="E198" s="192"/>
      <c r="F198" s="192"/>
      <c r="G198" s="192"/>
      <c r="H198" s="192"/>
      <c r="I198" s="192"/>
      <c r="J198" s="192"/>
      <c r="K198" s="192"/>
      <c r="L198" s="192"/>
      <c r="M198" s="192"/>
      <c r="N198" s="192"/>
      <c r="O198" s="192"/>
      <c r="P198" s="192"/>
      <c r="Q198" s="192"/>
      <c r="R198" s="192" t="s">
        <v>108</v>
      </c>
      <c r="S198" s="192"/>
      <c r="T198" s="192"/>
      <c r="U198" s="192"/>
      <c r="V198" s="192"/>
      <c r="W198" s="192"/>
      <c r="X198" s="192"/>
      <c r="Y198" s="192"/>
      <c r="Z198" s="192"/>
      <c r="AA198" s="192"/>
      <c r="AB198" s="192"/>
      <c r="AC198" s="192"/>
      <c r="AD198" s="192"/>
      <c r="AE198" s="192"/>
      <c r="AF198" s="192"/>
      <c r="AG198" s="192"/>
      <c r="AH198" s="192"/>
      <c r="AI198" s="192"/>
      <c r="AJ198" s="192"/>
      <c r="AK198" s="192"/>
      <c r="AL198" s="192"/>
      <c r="AM198" s="192"/>
      <c r="AN198" s="192"/>
      <c r="AO198" s="192"/>
      <c r="AP198" s="192"/>
      <c r="AQ198" s="192"/>
      <c r="AR198" s="192"/>
      <c r="AS198" s="192"/>
      <c r="AT198" s="192"/>
      <c r="AU198" s="192"/>
      <c r="AV198" s="192"/>
      <c r="AW198" s="192"/>
      <c r="AX198" s="192"/>
      <c r="AY198" s="192"/>
      <c r="AZ198" s="192"/>
      <c r="BA198" s="192"/>
      <c r="BB198" s="192"/>
      <c r="BC198" s="192"/>
      <c r="BD198" s="192"/>
      <c r="BE198" s="192"/>
      <c r="BF198" s="192"/>
      <c r="BG198" s="192"/>
      <c r="BH198" s="192"/>
      <c r="BI198" s="192"/>
      <c r="BJ198" s="192"/>
      <c r="BK198" s="192"/>
      <c r="BL198" s="192"/>
      <c r="BM198" s="192"/>
      <c r="BN198" s="192"/>
      <c r="BO198" s="192"/>
      <c r="BP198" s="192"/>
      <c r="BQ198" s="192"/>
      <c r="BR198" s="192"/>
      <c r="BS198" s="192"/>
      <c r="BT198" s="192"/>
      <c r="BU198" s="192"/>
      <c r="BV198" s="192"/>
      <c r="BW198" s="192"/>
      <c r="BX198" s="192"/>
      <c r="BY198" s="192"/>
      <c r="BZ198" s="192"/>
      <c r="CA198" s="192"/>
      <c r="CB198" s="192"/>
      <c r="CC198" s="192"/>
      <c r="CD198" s="192"/>
      <c r="CE198" s="192"/>
      <c r="CF198" s="192"/>
      <c r="CG198" s="192"/>
      <c r="CH198" s="192"/>
      <c r="CI198" s="192"/>
      <c r="CJ198" s="192"/>
      <c r="CK198" s="192"/>
      <c r="CL198" s="192"/>
      <c r="CM198" s="192"/>
      <c r="CN198" s="192"/>
      <c r="CO198" s="192"/>
      <c r="CP198" s="192"/>
      <c r="CQ198" s="192"/>
      <c r="CR198" s="192"/>
      <c r="CS198" s="192"/>
      <c r="CT198" s="192"/>
      <c r="CU198" s="192"/>
      <c r="CV198" s="192"/>
      <c r="CW198" s="192"/>
      <c r="CX198" s="192"/>
      <c r="CY198" s="192"/>
      <c r="CZ198" s="192"/>
      <c r="DA198" s="192"/>
      <c r="DB198" s="192"/>
      <c r="DC198" s="192"/>
      <c r="DD198" s="192"/>
      <c r="DE198" s="192"/>
      <c r="DF198" s="192"/>
      <c r="DG198" s="192"/>
      <c r="DH198" s="192"/>
      <c r="DI198" s="192"/>
      <c r="DJ198" s="192"/>
      <c r="DK198" s="192"/>
      <c r="DL198" s="192"/>
      <c r="DM198" s="192"/>
      <c r="DN198" s="192"/>
      <c r="DO198" s="192"/>
      <c r="DP198" s="192"/>
      <c r="DQ198" s="192"/>
      <c r="DR198" s="192"/>
      <c r="DS198" s="192"/>
      <c r="DT198" s="192"/>
      <c r="DU198" s="192"/>
      <c r="DV198" s="192"/>
      <c r="DW198" s="192"/>
      <c r="DX198" s="192"/>
      <c r="DY198" s="192"/>
      <c r="DZ198" s="192"/>
      <c r="EA198" s="192"/>
      <c r="EB198" s="192"/>
      <c r="EC198" s="192"/>
      <c r="ED198" s="192"/>
      <c r="EE198" s="192"/>
      <c r="EF198" s="192"/>
      <c r="EG198" s="193"/>
    </row>
    <row r="199" spans="1:140" s="46" customFormat="1" ht="5.25" customHeight="1" x14ac:dyDescent="0.25">
      <c r="A199" s="44"/>
      <c r="B199" s="44"/>
      <c r="C199" s="61"/>
      <c r="D199" s="61"/>
      <c r="E199" s="66"/>
      <c r="F199" s="64"/>
      <c r="G199" s="64"/>
      <c r="H199" s="64"/>
      <c r="I199" s="64"/>
      <c r="J199" s="62"/>
      <c r="K199" s="62"/>
      <c r="L199" s="141"/>
      <c r="M199" s="65"/>
      <c r="N199" s="65"/>
      <c r="O199" s="65"/>
      <c r="P199" s="65"/>
      <c r="Q199" s="65"/>
      <c r="R199" s="65"/>
      <c r="S199" s="65"/>
      <c r="T199" s="65"/>
      <c r="U199" s="65"/>
      <c r="V199" s="65"/>
      <c r="W199" s="66"/>
      <c r="X199" s="66"/>
      <c r="Y199" s="66"/>
      <c r="Z199" s="66"/>
      <c r="AA199" s="66"/>
      <c r="AB199" s="66"/>
      <c r="AC199" s="66"/>
      <c r="AD199" s="66"/>
      <c r="AE199" s="66"/>
      <c r="AF199" s="66"/>
      <c r="AG199" s="66"/>
      <c r="AH199" s="66"/>
      <c r="AI199" s="66"/>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row>
    <row r="200" spans="1:140" s="46" customFormat="1" ht="19.5" customHeight="1" x14ac:dyDescent="0.25">
      <c r="A200" s="44"/>
      <c r="B200" s="44"/>
      <c r="C200" s="61"/>
      <c r="D200" s="245" t="s">
        <v>116</v>
      </c>
      <c r="E200" s="246"/>
      <c r="F200" s="246"/>
      <c r="G200" s="246"/>
      <c r="H200" s="246"/>
      <c r="I200" s="246"/>
      <c r="J200" s="246"/>
      <c r="K200" s="246"/>
      <c r="L200" s="246"/>
      <c r="M200" s="246"/>
      <c r="N200" s="246"/>
      <c r="O200" s="246"/>
      <c r="P200" s="246"/>
      <c r="Q200" s="246"/>
      <c r="R200" s="246"/>
      <c r="S200" s="246"/>
      <c r="T200" s="246"/>
      <c r="U200" s="246"/>
      <c r="V200" s="246"/>
      <c r="W200" s="246"/>
      <c r="X200" s="246"/>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6"/>
      <c r="BB200" s="246"/>
      <c r="BC200" s="246"/>
      <c r="BD200" s="246"/>
      <c r="BE200" s="246"/>
      <c r="BF200" s="246"/>
      <c r="BG200" s="246"/>
      <c r="BH200" s="246"/>
      <c r="BI200" s="246"/>
      <c r="BJ200" s="246"/>
      <c r="BK200" s="246"/>
      <c r="BL200" s="246"/>
      <c r="BM200" s="246"/>
      <c r="BN200" s="246"/>
      <c r="BO200" s="246"/>
      <c r="BP200" s="246"/>
      <c r="BQ200" s="246"/>
      <c r="BR200" s="246"/>
      <c r="BS200" s="246"/>
      <c r="BT200" s="246"/>
      <c r="BU200" s="246"/>
      <c r="BV200" s="246"/>
      <c r="BW200" s="246"/>
      <c r="BX200" s="246"/>
      <c r="BY200" s="246"/>
      <c r="BZ200" s="246"/>
      <c r="CA200" s="246"/>
      <c r="CB200" s="246"/>
      <c r="CC200" s="246"/>
      <c r="CD200" s="246"/>
      <c r="CE200" s="246"/>
      <c r="CF200" s="246"/>
      <c r="CG200" s="246"/>
      <c r="CH200" s="246"/>
      <c r="CI200" s="246"/>
      <c r="CJ200" s="246"/>
      <c r="CK200" s="246"/>
      <c r="CL200" s="247"/>
      <c r="CO200" s="248">
        <f>CO196+1</f>
        <v>85</v>
      </c>
      <c r="CP200" s="249"/>
      <c r="CQ200" s="250"/>
      <c r="CR200" s="70"/>
      <c r="CS200" s="287"/>
      <c r="CT200" s="288"/>
      <c r="CU200" s="288"/>
      <c r="CV200" s="288"/>
      <c r="CW200" s="288"/>
      <c r="CX200" s="288"/>
      <c r="CY200" s="288"/>
      <c r="CZ200" s="288"/>
      <c r="DA200" s="288"/>
      <c r="DB200" s="288"/>
      <c r="DC200" s="288"/>
      <c r="DD200" s="288"/>
      <c r="DE200" s="288"/>
      <c r="DF200" s="288"/>
      <c r="DG200" s="288"/>
      <c r="DH200" s="288"/>
      <c r="DI200" s="288"/>
      <c r="DJ200" s="288"/>
      <c r="DK200" s="288"/>
      <c r="DL200" s="288"/>
      <c r="DM200" s="288"/>
      <c r="DN200" s="288"/>
      <c r="DO200" s="288"/>
      <c r="DP200" s="288"/>
      <c r="DQ200" s="288"/>
      <c r="DR200" s="288"/>
      <c r="DS200" s="288"/>
      <c r="DT200" s="288"/>
      <c r="DU200" s="288"/>
      <c r="DV200" s="288"/>
      <c r="DW200" s="288"/>
      <c r="DX200" s="288"/>
      <c r="DY200" s="288"/>
      <c r="DZ200" s="288"/>
      <c r="EA200" s="288"/>
      <c r="EB200" s="288"/>
      <c r="EC200" s="288"/>
      <c r="ED200" s="288"/>
      <c r="EE200" s="288"/>
      <c r="EF200" s="288"/>
      <c r="EG200" s="289"/>
    </row>
    <row r="201" spans="1:140" s="46" customFormat="1" ht="6" customHeight="1" x14ac:dyDescent="0.25">
      <c r="A201" s="44"/>
      <c r="B201" s="44"/>
      <c r="C201" s="61"/>
      <c r="G201" s="64"/>
      <c r="H201" s="64"/>
      <c r="I201" s="64"/>
      <c r="J201" s="62"/>
      <c r="K201" s="62"/>
      <c r="L201" s="141"/>
      <c r="M201" s="65"/>
      <c r="N201" s="65"/>
      <c r="O201" s="65"/>
      <c r="P201" s="65"/>
      <c r="Q201" s="65"/>
      <c r="R201" s="65"/>
      <c r="S201" s="65"/>
      <c r="T201" s="65"/>
      <c r="U201" s="65"/>
      <c r="V201" s="65"/>
      <c r="W201" s="66"/>
      <c r="X201" s="66"/>
      <c r="Y201" s="66"/>
      <c r="Z201" s="66"/>
      <c r="AA201" s="66"/>
      <c r="AB201" s="66"/>
      <c r="AC201" s="66"/>
      <c r="AD201" s="66"/>
      <c r="AE201" s="66"/>
      <c r="AF201" s="66"/>
      <c r="AG201" s="66"/>
      <c r="AH201" s="66"/>
      <c r="AI201" s="66"/>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row>
    <row r="202" spans="1:140" s="46" customFormat="1" ht="19.5" customHeight="1" x14ac:dyDescent="0.25">
      <c r="A202" s="44"/>
      <c r="B202" s="44"/>
      <c r="C202" s="61"/>
      <c r="D202" s="245" t="s">
        <v>122</v>
      </c>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246"/>
      <c r="BG202" s="246"/>
      <c r="BH202" s="246"/>
      <c r="BI202" s="246"/>
      <c r="BJ202" s="246"/>
      <c r="BK202" s="246"/>
      <c r="BL202" s="246"/>
      <c r="BM202" s="246"/>
      <c r="BN202" s="246"/>
      <c r="BO202" s="246"/>
      <c r="BP202" s="246"/>
      <c r="BQ202" s="246"/>
      <c r="BR202" s="246"/>
      <c r="BS202" s="246"/>
      <c r="BT202" s="246"/>
      <c r="BU202" s="246"/>
      <c r="BV202" s="246"/>
      <c r="BW202" s="246"/>
      <c r="BX202" s="246"/>
      <c r="BY202" s="246"/>
      <c r="BZ202" s="246"/>
      <c r="CA202" s="246"/>
      <c r="CB202" s="246"/>
      <c r="CC202" s="246"/>
      <c r="CD202" s="246"/>
      <c r="CE202" s="246"/>
      <c r="CF202" s="246"/>
      <c r="CG202" s="246"/>
      <c r="CH202" s="246"/>
      <c r="CI202" s="246"/>
      <c r="CJ202" s="246"/>
      <c r="CK202" s="246"/>
      <c r="CL202" s="247"/>
      <c r="CO202" s="248">
        <f>CO200+1</f>
        <v>86</v>
      </c>
      <c r="CP202" s="249"/>
      <c r="CQ202" s="250"/>
      <c r="CR202" s="70"/>
      <c r="CS202" s="287"/>
      <c r="CT202" s="288"/>
      <c r="CU202" s="288"/>
      <c r="CV202" s="288"/>
      <c r="CW202" s="288"/>
      <c r="CX202" s="288"/>
      <c r="CY202" s="288"/>
      <c r="CZ202" s="288"/>
      <c r="DA202" s="288"/>
      <c r="DB202" s="288"/>
      <c r="DC202" s="288"/>
      <c r="DD202" s="288"/>
      <c r="DE202" s="288"/>
      <c r="DF202" s="288"/>
      <c r="DG202" s="288"/>
      <c r="DH202" s="288"/>
      <c r="DI202" s="288"/>
      <c r="DJ202" s="288"/>
      <c r="DK202" s="288"/>
      <c r="DL202" s="288"/>
      <c r="DM202" s="288"/>
      <c r="DN202" s="288"/>
      <c r="DO202" s="288"/>
      <c r="DP202" s="288"/>
      <c r="DQ202" s="288"/>
      <c r="DR202" s="288"/>
      <c r="DS202" s="288"/>
      <c r="DT202" s="288"/>
      <c r="DU202" s="288"/>
      <c r="DV202" s="288"/>
      <c r="DW202" s="288"/>
      <c r="DX202" s="288"/>
      <c r="DY202" s="288"/>
      <c r="DZ202" s="288"/>
      <c r="EA202" s="288"/>
      <c r="EB202" s="288"/>
      <c r="EC202" s="288"/>
      <c r="ED202" s="288"/>
      <c r="EE202" s="288"/>
      <c r="EF202" s="288"/>
      <c r="EG202" s="289"/>
    </row>
    <row r="203" spans="1:140" s="46" customFormat="1" ht="6" customHeight="1" x14ac:dyDescent="0.25">
      <c r="A203" s="44"/>
      <c r="B203" s="44"/>
      <c r="C203" s="61"/>
      <c r="G203" s="64"/>
      <c r="H203" s="64"/>
      <c r="I203" s="64"/>
      <c r="J203" s="62"/>
      <c r="K203" s="62"/>
      <c r="L203" s="141"/>
      <c r="M203" s="65"/>
      <c r="N203" s="65"/>
      <c r="O203" s="65"/>
      <c r="P203" s="65"/>
      <c r="Q203" s="65"/>
      <c r="R203" s="65"/>
      <c r="S203" s="65"/>
      <c r="T203" s="65"/>
      <c r="U203" s="65"/>
      <c r="V203" s="65"/>
      <c r="W203" s="66"/>
      <c r="X203" s="66"/>
      <c r="Y203" s="66"/>
      <c r="Z203" s="66"/>
      <c r="AA203" s="66"/>
      <c r="AB203" s="66"/>
      <c r="AC203" s="66"/>
      <c r="AD203" s="66"/>
      <c r="AE203" s="66"/>
      <c r="AF203" s="66"/>
      <c r="AG203" s="66"/>
      <c r="AH203" s="66"/>
      <c r="AI203" s="66"/>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row>
    <row r="204" spans="1:140" s="46" customFormat="1" ht="18" customHeight="1" x14ac:dyDescent="0.25">
      <c r="A204" s="44"/>
      <c r="B204" s="44"/>
      <c r="C204" s="61"/>
      <c r="D204" s="281" t="s">
        <v>26</v>
      </c>
      <c r="E204" s="282"/>
      <c r="F204" s="282"/>
      <c r="G204" s="282"/>
      <c r="H204" s="282"/>
      <c r="I204" s="282"/>
      <c r="J204" s="282"/>
      <c r="K204" s="282"/>
      <c r="L204" s="282"/>
      <c r="M204" s="282"/>
      <c r="N204" s="282"/>
      <c r="O204" s="282"/>
      <c r="P204" s="282"/>
      <c r="Q204" s="282"/>
      <c r="R204" s="282"/>
      <c r="S204" s="282"/>
      <c r="T204" s="282"/>
      <c r="U204" s="282"/>
      <c r="V204" s="282"/>
      <c r="W204" s="282"/>
      <c r="X204" s="282"/>
      <c r="Y204" s="282"/>
      <c r="Z204" s="282"/>
      <c r="AA204" s="282"/>
      <c r="AB204" s="282"/>
      <c r="AC204" s="282"/>
      <c r="AD204" s="282"/>
      <c r="AE204" s="282"/>
      <c r="AF204" s="282"/>
      <c r="AG204" s="282"/>
      <c r="AH204" s="282"/>
      <c r="AI204" s="282"/>
      <c r="AJ204" s="282"/>
      <c r="AK204" s="282"/>
      <c r="AL204" s="282"/>
      <c r="AM204" s="282"/>
      <c r="AN204" s="282"/>
      <c r="AO204" s="282"/>
      <c r="AP204" s="282"/>
      <c r="AQ204" s="282"/>
      <c r="AR204" s="282"/>
      <c r="AS204" s="282"/>
      <c r="AT204" s="282"/>
      <c r="AU204" s="282"/>
      <c r="AV204" s="282"/>
      <c r="AW204" s="282"/>
      <c r="AX204" s="282"/>
      <c r="AY204" s="282"/>
      <c r="AZ204" s="282"/>
      <c r="BA204" s="282"/>
      <c r="BB204" s="282"/>
      <c r="BC204" s="282"/>
      <c r="BD204" s="282"/>
      <c r="BE204" s="282"/>
      <c r="BF204" s="282"/>
      <c r="BG204" s="282"/>
      <c r="BH204" s="282"/>
      <c r="BI204" s="282"/>
      <c r="BJ204" s="282"/>
      <c r="BK204" s="282"/>
      <c r="BL204" s="282"/>
      <c r="BM204" s="282"/>
      <c r="BN204" s="282"/>
      <c r="BO204" s="283"/>
      <c r="BP204" s="63"/>
      <c r="BQ204" s="281" t="s">
        <v>27</v>
      </c>
      <c r="BR204" s="282"/>
      <c r="BS204" s="282"/>
      <c r="BT204" s="282"/>
      <c r="BU204" s="282"/>
      <c r="BV204" s="282"/>
      <c r="BW204" s="282"/>
      <c r="BX204" s="282"/>
      <c r="BY204" s="282"/>
      <c r="BZ204" s="282"/>
      <c r="CA204" s="282"/>
      <c r="CB204" s="282"/>
      <c r="CC204" s="282"/>
      <c r="CD204" s="282"/>
      <c r="CE204" s="282"/>
      <c r="CF204" s="282"/>
      <c r="CG204" s="282"/>
      <c r="CH204" s="282"/>
      <c r="CI204" s="282"/>
      <c r="CJ204" s="282"/>
      <c r="CK204" s="282"/>
      <c r="CL204" s="282"/>
      <c r="CM204" s="282"/>
      <c r="CN204" s="282"/>
      <c r="CO204" s="283"/>
      <c r="CP204" s="99"/>
      <c r="CQ204" s="99"/>
      <c r="CR204" s="284" t="s">
        <v>28</v>
      </c>
      <c r="CS204" s="282"/>
      <c r="CT204" s="282"/>
      <c r="CU204" s="282"/>
      <c r="CV204" s="282"/>
      <c r="CW204" s="282"/>
      <c r="CX204" s="282"/>
      <c r="CY204" s="282"/>
      <c r="CZ204" s="282"/>
      <c r="DA204" s="282"/>
      <c r="DB204" s="282"/>
      <c r="DC204" s="283"/>
      <c r="DD204" s="99"/>
      <c r="DE204" s="284" t="s">
        <v>69</v>
      </c>
      <c r="DF204" s="285"/>
      <c r="DG204" s="285"/>
      <c r="DH204" s="285"/>
      <c r="DI204" s="285"/>
      <c r="DJ204" s="285"/>
      <c r="DK204" s="285"/>
      <c r="DL204" s="285"/>
      <c r="DM204" s="285"/>
      <c r="DN204" s="285"/>
      <c r="DO204" s="285"/>
      <c r="DP204" s="285"/>
      <c r="DQ204" s="285"/>
      <c r="DR204" s="285"/>
      <c r="DS204" s="285"/>
      <c r="DT204" s="285"/>
      <c r="DU204" s="285"/>
      <c r="DV204" s="285"/>
      <c r="DW204" s="285"/>
      <c r="DX204" s="285"/>
      <c r="DY204" s="285"/>
      <c r="DZ204" s="285"/>
      <c r="EA204" s="285"/>
      <c r="EB204" s="285"/>
      <c r="EC204" s="285"/>
      <c r="ED204" s="285"/>
      <c r="EE204" s="285"/>
      <c r="EF204" s="285"/>
      <c r="EG204" s="286"/>
    </row>
    <row r="205" spans="1:140" s="46" customFormat="1" ht="3.75" customHeight="1" x14ac:dyDescent="0.25">
      <c r="A205" s="44"/>
      <c r="B205" s="44"/>
      <c r="C205" s="61"/>
      <c r="D205" s="64"/>
      <c r="E205" s="64"/>
      <c r="F205" s="62"/>
      <c r="G205" s="62"/>
      <c r="H205" s="141"/>
      <c r="I205" s="65"/>
      <c r="J205" s="65"/>
      <c r="K205" s="65"/>
      <c r="L205" s="65"/>
      <c r="M205" s="65"/>
      <c r="N205" s="65"/>
      <c r="O205" s="65"/>
      <c r="P205" s="65"/>
      <c r="Q205" s="65"/>
      <c r="R205" s="65"/>
      <c r="S205" s="66"/>
      <c r="T205" s="66"/>
      <c r="U205" s="66"/>
      <c r="V205" s="66"/>
      <c r="W205" s="66"/>
      <c r="X205" s="66"/>
      <c r="Y205" s="66"/>
      <c r="Z205" s="66"/>
      <c r="AA205" s="66"/>
      <c r="AB205" s="66"/>
      <c r="AC205" s="66"/>
      <c r="AD205" s="66"/>
      <c r="AE205" s="66"/>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J205" s="62"/>
      <c r="DK205" s="62"/>
      <c r="DL205" s="62"/>
      <c r="DM205" s="62"/>
      <c r="DN205" s="62"/>
      <c r="DO205" s="62"/>
      <c r="DP205" s="62"/>
      <c r="DQ205" s="62"/>
      <c r="DR205" s="62"/>
      <c r="DS205" s="62"/>
      <c r="DT205" s="62"/>
      <c r="DU205" s="62"/>
      <c r="DV205" s="62"/>
      <c r="DW205" s="62"/>
      <c r="DX205" s="62"/>
      <c r="DY205" s="62"/>
      <c r="DZ205" s="62"/>
      <c r="EA205" s="62"/>
    </row>
    <row r="206" spans="1:140" s="46" customFormat="1" ht="16.5" customHeight="1" x14ac:dyDescent="0.25">
      <c r="A206" s="44"/>
      <c r="B206" s="44"/>
      <c r="C206" s="61"/>
      <c r="D206" s="413" t="s">
        <v>121</v>
      </c>
      <c r="E206" s="414"/>
      <c r="F206" s="414"/>
      <c r="G206" s="414"/>
      <c r="H206" s="414"/>
      <c r="I206" s="414"/>
      <c r="J206" s="414"/>
      <c r="K206" s="414"/>
      <c r="L206" s="414"/>
      <c r="M206" s="414"/>
      <c r="N206" s="414"/>
      <c r="O206" s="414"/>
      <c r="P206" s="414"/>
      <c r="Q206" s="414"/>
      <c r="R206" s="414"/>
      <c r="S206" s="414"/>
      <c r="T206" s="414"/>
      <c r="U206" s="414"/>
      <c r="V206" s="414"/>
      <c r="W206" s="414"/>
      <c r="X206" s="414"/>
      <c r="Y206" s="414"/>
      <c r="Z206" s="414"/>
      <c r="AA206" s="414"/>
      <c r="AB206" s="414"/>
      <c r="AC206" s="415"/>
      <c r="AE206" s="251"/>
      <c r="AF206" s="252"/>
      <c r="AG206" s="252"/>
      <c r="AH206" s="252"/>
      <c r="AI206" s="252"/>
      <c r="AJ206" s="252"/>
      <c r="AK206" s="252"/>
      <c r="AL206" s="252"/>
      <c r="AM206" s="252"/>
      <c r="AN206" s="252"/>
      <c r="AO206" s="252"/>
      <c r="AP206" s="252"/>
      <c r="AQ206" s="252"/>
      <c r="AR206" s="252"/>
      <c r="AS206" s="252"/>
      <c r="AT206" s="252"/>
      <c r="AU206" s="252"/>
      <c r="AV206" s="252"/>
      <c r="AW206" s="252"/>
      <c r="AX206" s="252"/>
      <c r="AY206" s="252"/>
      <c r="AZ206" s="252"/>
      <c r="BA206" s="252"/>
      <c r="BB206" s="252"/>
      <c r="BC206" s="252"/>
      <c r="BD206" s="252"/>
      <c r="BE206" s="252"/>
      <c r="BF206" s="252"/>
      <c r="BG206" s="252"/>
      <c r="BH206" s="252"/>
      <c r="BI206" s="252"/>
      <c r="BJ206" s="252"/>
      <c r="BK206" s="252"/>
      <c r="BL206" s="252"/>
      <c r="BM206" s="252"/>
      <c r="BN206" s="252"/>
      <c r="BO206" s="253"/>
      <c r="BP206" s="62"/>
      <c r="BQ206" s="251"/>
      <c r="BR206" s="252"/>
      <c r="BS206" s="252"/>
      <c r="BT206" s="252"/>
      <c r="BU206" s="252"/>
      <c r="BV206" s="252"/>
      <c r="BW206" s="252"/>
      <c r="BX206" s="252"/>
      <c r="BY206" s="252"/>
      <c r="BZ206" s="252"/>
      <c r="CA206" s="252"/>
      <c r="CB206" s="252"/>
      <c r="CC206" s="252"/>
      <c r="CD206" s="252"/>
      <c r="CE206" s="252"/>
      <c r="CF206" s="252"/>
      <c r="CG206" s="252"/>
      <c r="CH206" s="252"/>
      <c r="CI206" s="252"/>
      <c r="CJ206" s="252"/>
      <c r="CK206" s="252"/>
      <c r="CL206" s="252"/>
      <c r="CM206" s="252"/>
      <c r="CN206" s="252"/>
      <c r="CO206" s="253"/>
      <c r="CP206" s="80"/>
      <c r="CQ206" s="80"/>
      <c r="CR206" s="251"/>
      <c r="CS206" s="252"/>
      <c r="CT206" s="252"/>
      <c r="CU206" s="252"/>
      <c r="CV206" s="252"/>
      <c r="CW206" s="252"/>
      <c r="CX206" s="252"/>
      <c r="CY206" s="252"/>
      <c r="CZ206" s="252"/>
      <c r="DA206" s="252"/>
      <c r="DB206" s="252"/>
      <c r="DC206" s="253"/>
      <c r="DD206" s="80"/>
      <c r="DE206" s="80"/>
      <c r="DF206" s="177">
        <f>CO202+1</f>
        <v>87</v>
      </c>
      <c r="DG206" s="178"/>
      <c r="DH206" s="179"/>
      <c r="DJ206" s="263"/>
      <c r="DK206" s="264"/>
      <c r="DL206" s="264"/>
      <c r="DM206" s="264"/>
      <c r="DN206" s="264"/>
      <c r="DO206" s="264"/>
      <c r="DP206" s="264"/>
      <c r="DQ206" s="264"/>
      <c r="DR206" s="264"/>
      <c r="DS206" s="264"/>
      <c r="DT206" s="264"/>
      <c r="DU206" s="264"/>
      <c r="DV206" s="264"/>
      <c r="DW206" s="264"/>
      <c r="DX206" s="264"/>
      <c r="DY206" s="264"/>
      <c r="DZ206" s="264"/>
      <c r="EA206" s="264"/>
      <c r="EB206" s="264"/>
      <c r="EC206" s="264"/>
      <c r="ED206" s="264"/>
      <c r="EE206" s="264"/>
      <c r="EF206" s="264"/>
      <c r="EG206" s="265"/>
    </row>
    <row r="207" spans="1:140" s="46" customFormat="1" ht="3.75" customHeight="1" x14ac:dyDescent="0.25">
      <c r="A207" s="44"/>
      <c r="B207" s="44"/>
      <c r="C207" s="61"/>
      <c r="D207" s="416"/>
      <c r="E207" s="417"/>
      <c r="F207" s="417"/>
      <c r="G207" s="417"/>
      <c r="H207" s="417"/>
      <c r="I207" s="417"/>
      <c r="J207" s="417"/>
      <c r="K207" s="417"/>
      <c r="L207" s="417"/>
      <c r="M207" s="417"/>
      <c r="N207" s="417"/>
      <c r="O207" s="417"/>
      <c r="P207" s="417"/>
      <c r="Q207" s="417"/>
      <c r="R207" s="417"/>
      <c r="S207" s="417"/>
      <c r="T207" s="417"/>
      <c r="U207" s="417"/>
      <c r="V207" s="417"/>
      <c r="W207" s="417"/>
      <c r="X207" s="417"/>
      <c r="Y207" s="417"/>
      <c r="Z207" s="417"/>
      <c r="AA207" s="417"/>
      <c r="AB207" s="417"/>
      <c r="AC207" s="418"/>
      <c r="AE207" s="66"/>
      <c r="AF207" s="66"/>
      <c r="AG207" s="66"/>
      <c r="AH207" s="66"/>
      <c r="AI207" s="66"/>
      <c r="AJ207" s="66"/>
      <c r="AK207" s="66"/>
      <c r="AL207" s="66"/>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1"/>
      <c r="DG207" s="66"/>
      <c r="DH207" s="64"/>
      <c r="DJ207" s="62"/>
      <c r="DK207" s="62"/>
      <c r="DL207" s="62"/>
      <c r="DM207" s="62"/>
      <c r="DN207" s="62"/>
      <c r="DO207" s="62"/>
      <c r="DP207" s="62"/>
      <c r="DQ207" s="62"/>
      <c r="DR207" s="62"/>
      <c r="DS207" s="62"/>
      <c r="DT207" s="62"/>
      <c r="DU207" s="62"/>
      <c r="DV207" s="62"/>
      <c r="DW207" s="62"/>
      <c r="DX207" s="62"/>
      <c r="DY207" s="62"/>
      <c r="DZ207" s="62"/>
      <c r="EA207" s="62"/>
    </row>
    <row r="208" spans="1:140" s="46" customFormat="1" ht="16.5" customHeight="1" x14ac:dyDescent="0.25">
      <c r="A208" s="44"/>
      <c r="B208" s="44"/>
      <c r="C208" s="61"/>
      <c r="D208" s="416"/>
      <c r="E208" s="417"/>
      <c r="F208" s="417"/>
      <c r="G208" s="417"/>
      <c r="H208" s="417"/>
      <c r="I208" s="417"/>
      <c r="J208" s="417"/>
      <c r="K208" s="417"/>
      <c r="L208" s="417"/>
      <c r="M208" s="417"/>
      <c r="N208" s="417"/>
      <c r="O208" s="417"/>
      <c r="P208" s="417"/>
      <c r="Q208" s="417"/>
      <c r="R208" s="417"/>
      <c r="S208" s="417"/>
      <c r="T208" s="417"/>
      <c r="U208" s="417"/>
      <c r="V208" s="417"/>
      <c r="W208" s="417"/>
      <c r="X208" s="417"/>
      <c r="Y208" s="417"/>
      <c r="Z208" s="417"/>
      <c r="AA208" s="417"/>
      <c r="AB208" s="417"/>
      <c r="AC208" s="418"/>
      <c r="AE208" s="251"/>
      <c r="AF208" s="252"/>
      <c r="AG208" s="252"/>
      <c r="AH208" s="252"/>
      <c r="AI208" s="252"/>
      <c r="AJ208" s="252"/>
      <c r="AK208" s="252"/>
      <c r="AL208" s="252"/>
      <c r="AM208" s="252"/>
      <c r="AN208" s="252"/>
      <c r="AO208" s="252"/>
      <c r="AP208" s="252"/>
      <c r="AQ208" s="252"/>
      <c r="AR208" s="252"/>
      <c r="AS208" s="252"/>
      <c r="AT208" s="252"/>
      <c r="AU208" s="252"/>
      <c r="AV208" s="252"/>
      <c r="AW208" s="252"/>
      <c r="AX208" s="252"/>
      <c r="AY208" s="252"/>
      <c r="AZ208" s="252"/>
      <c r="BA208" s="252"/>
      <c r="BB208" s="252"/>
      <c r="BC208" s="252"/>
      <c r="BD208" s="252"/>
      <c r="BE208" s="252"/>
      <c r="BF208" s="252"/>
      <c r="BG208" s="252"/>
      <c r="BH208" s="252"/>
      <c r="BI208" s="252"/>
      <c r="BJ208" s="252"/>
      <c r="BK208" s="252"/>
      <c r="BL208" s="252"/>
      <c r="BM208" s="252"/>
      <c r="BN208" s="252"/>
      <c r="BO208" s="253"/>
      <c r="BP208" s="62"/>
      <c r="BQ208" s="251"/>
      <c r="BR208" s="252"/>
      <c r="BS208" s="252"/>
      <c r="BT208" s="252"/>
      <c r="BU208" s="252"/>
      <c r="BV208" s="252"/>
      <c r="BW208" s="252"/>
      <c r="BX208" s="252"/>
      <c r="BY208" s="252"/>
      <c r="BZ208" s="252"/>
      <c r="CA208" s="252"/>
      <c r="CB208" s="252"/>
      <c r="CC208" s="252"/>
      <c r="CD208" s="252"/>
      <c r="CE208" s="252"/>
      <c r="CF208" s="252"/>
      <c r="CG208" s="252"/>
      <c r="CH208" s="252"/>
      <c r="CI208" s="252"/>
      <c r="CJ208" s="252"/>
      <c r="CK208" s="252"/>
      <c r="CL208" s="252"/>
      <c r="CM208" s="252"/>
      <c r="CN208" s="252"/>
      <c r="CO208" s="253"/>
      <c r="CP208" s="80"/>
      <c r="CQ208" s="80"/>
      <c r="CR208" s="251"/>
      <c r="CS208" s="252"/>
      <c r="CT208" s="252"/>
      <c r="CU208" s="252"/>
      <c r="CV208" s="252"/>
      <c r="CW208" s="252"/>
      <c r="CX208" s="252"/>
      <c r="CY208" s="252"/>
      <c r="CZ208" s="252"/>
      <c r="DA208" s="252"/>
      <c r="DB208" s="252"/>
      <c r="DC208" s="253"/>
      <c r="DD208" s="80"/>
      <c r="DE208" s="80"/>
      <c r="DF208" s="177">
        <f>DF206+1</f>
        <v>88</v>
      </c>
      <c r="DG208" s="178"/>
      <c r="DH208" s="179"/>
      <c r="DJ208" s="263"/>
      <c r="DK208" s="264"/>
      <c r="DL208" s="264"/>
      <c r="DM208" s="264"/>
      <c r="DN208" s="264"/>
      <c r="DO208" s="264"/>
      <c r="DP208" s="264"/>
      <c r="DQ208" s="264"/>
      <c r="DR208" s="264"/>
      <c r="DS208" s="264"/>
      <c r="DT208" s="264"/>
      <c r="DU208" s="264"/>
      <c r="DV208" s="264"/>
      <c r="DW208" s="264"/>
      <c r="DX208" s="264"/>
      <c r="DY208" s="264"/>
      <c r="DZ208" s="264"/>
      <c r="EA208" s="264"/>
      <c r="EB208" s="264"/>
      <c r="EC208" s="264"/>
      <c r="ED208" s="264"/>
      <c r="EE208" s="264"/>
      <c r="EF208" s="264"/>
      <c r="EG208" s="265"/>
    </row>
    <row r="209" spans="1:137" s="46" customFormat="1" ht="3.75" customHeight="1" x14ac:dyDescent="0.25">
      <c r="A209" s="44"/>
      <c r="B209" s="44"/>
      <c r="C209" s="61"/>
      <c r="D209" s="416"/>
      <c r="E209" s="417"/>
      <c r="F209" s="417"/>
      <c r="G209" s="417"/>
      <c r="H209" s="417"/>
      <c r="I209" s="417"/>
      <c r="J209" s="417"/>
      <c r="K209" s="417"/>
      <c r="L209" s="417"/>
      <c r="M209" s="417"/>
      <c r="N209" s="417"/>
      <c r="O209" s="417"/>
      <c r="P209" s="417"/>
      <c r="Q209" s="417"/>
      <c r="R209" s="417"/>
      <c r="S209" s="417"/>
      <c r="T209" s="417"/>
      <c r="U209" s="417"/>
      <c r="V209" s="417"/>
      <c r="W209" s="417"/>
      <c r="X209" s="417"/>
      <c r="Y209" s="417"/>
      <c r="Z209" s="417"/>
      <c r="AA209" s="417"/>
      <c r="AB209" s="417"/>
      <c r="AC209" s="418"/>
      <c r="AE209" s="66"/>
      <c r="AF209" s="66"/>
      <c r="AG209" s="66"/>
      <c r="AH209" s="66"/>
      <c r="AI209" s="66"/>
      <c r="AJ209" s="66"/>
      <c r="AK209" s="66"/>
      <c r="AL209" s="66"/>
      <c r="AM209" s="62"/>
      <c r="AN209" s="62"/>
      <c r="AO209" s="62"/>
      <c r="AP209" s="62"/>
      <c r="AQ209" s="62"/>
      <c r="AR209" s="62"/>
      <c r="AS209" s="62"/>
      <c r="AT209" s="62"/>
      <c r="AU209" s="62"/>
      <c r="AV209" s="62"/>
      <c r="AW209" s="62"/>
      <c r="AX209" s="62"/>
      <c r="AY209" s="62"/>
      <c r="AZ209" s="62"/>
      <c r="BA209" s="62"/>
      <c r="BB209" s="62"/>
      <c r="BC209" s="62"/>
      <c r="BD209" s="62"/>
      <c r="BE209" s="62"/>
      <c r="BF209" s="62"/>
      <c r="BG209" s="62"/>
      <c r="BH209" s="62"/>
      <c r="BI209" s="62"/>
      <c r="BJ209" s="62"/>
      <c r="BK209" s="62"/>
      <c r="BL209" s="62"/>
      <c r="BM209" s="62"/>
      <c r="BN209" s="62"/>
      <c r="BO209" s="62"/>
      <c r="BP209" s="62"/>
      <c r="BQ209" s="62"/>
      <c r="BR209" s="62"/>
      <c r="BS209" s="62"/>
      <c r="BT209" s="62"/>
      <c r="BU209" s="62"/>
      <c r="BV209" s="62"/>
      <c r="BW209" s="62"/>
      <c r="BX209" s="62"/>
      <c r="BY209" s="62"/>
      <c r="BZ209" s="62"/>
      <c r="CA209" s="62"/>
      <c r="CB209" s="62"/>
      <c r="CC209" s="62"/>
      <c r="CD209" s="62"/>
      <c r="CE209" s="62"/>
      <c r="CF209" s="62"/>
      <c r="CG209" s="62"/>
      <c r="CH209" s="62"/>
      <c r="CI209" s="62"/>
      <c r="CJ209" s="62"/>
      <c r="CK209" s="62"/>
      <c r="CL209" s="62"/>
      <c r="CM209" s="62"/>
      <c r="CN209" s="62"/>
      <c r="CO209" s="62"/>
      <c r="CP209" s="62"/>
      <c r="CQ209" s="62"/>
      <c r="CR209" s="62"/>
      <c r="CS209" s="62"/>
      <c r="CT209" s="62"/>
      <c r="CU209" s="62"/>
      <c r="CV209" s="62"/>
      <c r="CW209" s="62"/>
      <c r="CX209" s="62"/>
      <c r="CY209" s="62"/>
      <c r="CZ209" s="62"/>
      <c r="DA209" s="62"/>
      <c r="DB209" s="62"/>
      <c r="DC209" s="62"/>
      <c r="DD209" s="62"/>
      <c r="DE209" s="62"/>
      <c r="DF209" s="61"/>
      <c r="DG209" s="66"/>
      <c r="DH209" s="64"/>
      <c r="DJ209" s="62"/>
      <c r="DK209" s="62"/>
      <c r="DL209" s="62"/>
      <c r="DM209" s="62"/>
      <c r="DN209" s="62"/>
      <c r="DO209" s="62"/>
      <c r="DP209" s="62"/>
      <c r="DQ209" s="62"/>
      <c r="DR209" s="62"/>
      <c r="DS209" s="62"/>
      <c r="DT209" s="62"/>
      <c r="DU209" s="62"/>
      <c r="DV209" s="62"/>
      <c r="DW209" s="62"/>
      <c r="DX209" s="62"/>
      <c r="DY209" s="62"/>
      <c r="DZ209" s="62"/>
      <c r="EA209" s="62"/>
    </row>
    <row r="210" spans="1:137" s="46" customFormat="1" ht="16.5" customHeight="1" x14ac:dyDescent="0.25">
      <c r="A210" s="44"/>
      <c r="B210" s="44"/>
      <c r="C210" s="61"/>
      <c r="D210" s="419"/>
      <c r="E210" s="420"/>
      <c r="F210" s="420"/>
      <c r="G210" s="420"/>
      <c r="H210" s="420"/>
      <c r="I210" s="420"/>
      <c r="J210" s="420"/>
      <c r="K210" s="420"/>
      <c r="L210" s="420"/>
      <c r="M210" s="420"/>
      <c r="N210" s="420"/>
      <c r="O210" s="420"/>
      <c r="P210" s="420"/>
      <c r="Q210" s="420"/>
      <c r="R210" s="420"/>
      <c r="S210" s="420"/>
      <c r="T210" s="420"/>
      <c r="U210" s="420"/>
      <c r="V210" s="420"/>
      <c r="W210" s="420"/>
      <c r="X210" s="420"/>
      <c r="Y210" s="420"/>
      <c r="Z210" s="420"/>
      <c r="AA210" s="420"/>
      <c r="AB210" s="420"/>
      <c r="AC210" s="421"/>
      <c r="AE210" s="251"/>
      <c r="AF210" s="252"/>
      <c r="AG210" s="252"/>
      <c r="AH210" s="252"/>
      <c r="AI210" s="252"/>
      <c r="AJ210" s="252"/>
      <c r="AK210" s="252"/>
      <c r="AL210" s="252"/>
      <c r="AM210" s="252"/>
      <c r="AN210" s="252"/>
      <c r="AO210" s="252"/>
      <c r="AP210" s="252"/>
      <c r="AQ210" s="252"/>
      <c r="AR210" s="252"/>
      <c r="AS210" s="252"/>
      <c r="AT210" s="252"/>
      <c r="AU210" s="252"/>
      <c r="AV210" s="252"/>
      <c r="AW210" s="252"/>
      <c r="AX210" s="252"/>
      <c r="AY210" s="252"/>
      <c r="AZ210" s="252"/>
      <c r="BA210" s="252"/>
      <c r="BB210" s="252"/>
      <c r="BC210" s="252"/>
      <c r="BD210" s="252"/>
      <c r="BE210" s="252"/>
      <c r="BF210" s="252"/>
      <c r="BG210" s="252"/>
      <c r="BH210" s="252"/>
      <c r="BI210" s="252"/>
      <c r="BJ210" s="252"/>
      <c r="BK210" s="252"/>
      <c r="BL210" s="252"/>
      <c r="BM210" s="252"/>
      <c r="BN210" s="252"/>
      <c r="BO210" s="253"/>
      <c r="BP210" s="62"/>
      <c r="BQ210" s="251"/>
      <c r="BR210" s="252"/>
      <c r="BS210" s="252"/>
      <c r="BT210" s="252"/>
      <c r="BU210" s="252"/>
      <c r="BV210" s="252"/>
      <c r="BW210" s="252"/>
      <c r="BX210" s="252"/>
      <c r="BY210" s="252"/>
      <c r="BZ210" s="252"/>
      <c r="CA210" s="252"/>
      <c r="CB210" s="252"/>
      <c r="CC210" s="252"/>
      <c r="CD210" s="252"/>
      <c r="CE210" s="252"/>
      <c r="CF210" s="252"/>
      <c r="CG210" s="252"/>
      <c r="CH210" s="252"/>
      <c r="CI210" s="252"/>
      <c r="CJ210" s="252"/>
      <c r="CK210" s="252"/>
      <c r="CL210" s="252"/>
      <c r="CM210" s="252"/>
      <c r="CN210" s="252"/>
      <c r="CO210" s="253"/>
      <c r="CP210" s="80"/>
      <c r="CQ210" s="80"/>
      <c r="CR210" s="251"/>
      <c r="CS210" s="252"/>
      <c r="CT210" s="252"/>
      <c r="CU210" s="252"/>
      <c r="CV210" s="252"/>
      <c r="CW210" s="252"/>
      <c r="CX210" s="252"/>
      <c r="CY210" s="252"/>
      <c r="CZ210" s="252"/>
      <c r="DA210" s="252"/>
      <c r="DB210" s="252"/>
      <c r="DC210" s="253"/>
      <c r="DD210" s="80"/>
      <c r="DE210" s="80"/>
      <c r="DF210" s="177">
        <f>DF208+1</f>
        <v>89</v>
      </c>
      <c r="DG210" s="178"/>
      <c r="DH210" s="179"/>
      <c r="DJ210" s="263"/>
      <c r="DK210" s="264"/>
      <c r="DL210" s="264"/>
      <c r="DM210" s="264"/>
      <c r="DN210" s="264"/>
      <c r="DO210" s="264"/>
      <c r="DP210" s="264"/>
      <c r="DQ210" s="264"/>
      <c r="DR210" s="264"/>
      <c r="DS210" s="264"/>
      <c r="DT210" s="264"/>
      <c r="DU210" s="264"/>
      <c r="DV210" s="264"/>
      <c r="DW210" s="264"/>
      <c r="DX210" s="264"/>
      <c r="DY210" s="264"/>
      <c r="DZ210" s="264"/>
      <c r="EA210" s="264"/>
      <c r="EB210" s="264"/>
      <c r="EC210" s="264"/>
      <c r="ED210" s="264"/>
      <c r="EE210" s="264"/>
      <c r="EF210" s="264"/>
      <c r="EG210" s="265"/>
    </row>
    <row r="211" spans="1:137" s="46" customFormat="1" ht="6.75" customHeight="1" x14ac:dyDescent="0.25">
      <c r="A211" s="44"/>
      <c r="B211" s="44"/>
      <c r="C211" s="61"/>
      <c r="G211" s="64"/>
      <c r="H211" s="64"/>
      <c r="I211" s="64"/>
      <c r="J211" s="62"/>
      <c r="K211" s="62"/>
      <c r="L211" s="141"/>
      <c r="M211" s="65"/>
      <c r="N211" s="65"/>
      <c r="O211" s="65"/>
      <c r="P211" s="65"/>
      <c r="Q211" s="65"/>
      <c r="R211" s="65"/>
      <c r="S211" s="65"/>
      <c r="T211" s="65"/>
      <c r="U211" s="65"/>
      <c r="V211" s="65"/>
      <c r="W211" s="66"/>
      <c r="X211" s="66"/>
      <c r="Y211" s="66"/>
      <c r="Z211" s="66"/>
      <c r="AA211" s="66"/>
      <c r="AB211" s="66"/>
      <c r="AC211" s="66"/>
      <c r="AD211" s="66"/>
      <c r="AE211" s="66"/>
      <c r="AF211" s="66"/>
      <c r="AG211" s="66"/>
      <c r="AH211" s="66"/>
      <c r="AI211" s="66"/>
      <c r="AJ211" s="62"/>
      <c r="AK211" s="62"/>
      <c r="AL211" s="62"/>
      <c r="AM211" s="62"/>
      <c r="AN211" s="62"/>
      <c r="AO211" s="62"/>
      <c r="AP211" s="62"/>
      <c r="AQ211" s="62"/>
      <c r="AR211" s="62"/>
      <c r="AS211" s="62"/>
      <c r="AT211" s="62"/>
      <c r="AU211" s="62"/>
      <c r="AV211" s="62"/>
      <c r="AW211" s="62"/>
      <c r="AX211" s="62"/>
      <c r="AY211" s="62"/>
      <c r="AZ211" s="62"/>
      <c r="BA211" s="62"/>
      <c r="BB211" s="62"/>
      <c r="BC211" s="62"/>
      <c r="BD211" s="62"/>
      <c r="BE211" s="62"/>
      <c r="BF211" s="62"/>
      <c r="BG211" s="62"/>
      <c r="BH211" s="62"/>
      <c r="BI211" s="62"/>
      <c r="BJ211" s="62"/>
      <c r="BK211" s="62"/>
      <c r="BL211" s="62"/>
      <c r="BM211" s="62"/>
      <c r="BN211" s="62"/>
      <c r="BO211" s="62"/>
      <c r="BP211" s="62"/>
      <c r="BQ211" s="62"/>
      <c r="BR211" s="62"/>
      <c r="BS211" s="62"/>
      <c r="BT211" s="62"/>
      <c r="BU211" s="62"/>
      <c r="BV211" s="62"/>
      <c r="BW211" s="62"/>
      <c r="BX211" s="62"/>
      <c r="BY211" s="62"/>
      <c r="BZ211" s="62"/>
      <c r="CA211" s="62"/>
      <c r="CB211" s="62"/>
      <c r="CC211" s="62"/>
      <c r="CD211" s="62"/>
      <c r="CE211" s="62"/>
      <c r="CF211" s="62"/>
      <c r="CG211" s="62"/>
      <c r="CH211" s="62"/>
      <c r="CI211" s="62"/>
      <c r="CJ211" s="62"/>
      <c r="CK211" s="62"/>
      <c r="CL211" s="62"/>
      <c r="CM211" s="62"/>
      <c r="CN211" s="62"/>
      <c r="CO211" s="62"/>
      <c r="CP211" s="62"/>
      <c r="CQ211" s="62"/>
      <c r="CR211" s="62"/>
      <c r="CS211" s="62"/>
      <c r="CT211" s="62"/>
      <c r="CU211" s="62"/>
      <c r="CV211" s="62"/>
      <c r="CW211" s="62"/>
      <c r="CX211" s="62"/>
      <c r="CY211" s="62"/>
      <c r="CZ211" s="62"/>
      <c r="DA211" s="62"/>
      <c r="DB211" s="62"/>
      <c r="DC211" s="62"/>
      <c r="DD211" s="62"/>
      <c r="DE211" s="62"/>
      <c r="DF211" s="62"/>
      <c r="DG211" s="62"/>
      <c r="DH211" s="62"/>
      <c r="DI211" s="62"/>
      <c r="DJ211" s="62"/>
      <c r="DK211" s="62"/>
      <c r="DL211" s="62"/>
      <c r="DM211" s="62"/>
      <c r="DN211" s="62"/>
      <c r="DO211" s="62"/>
      <c r="DP211" s="62"/>
      <c r="DQ211" s="62"/>
      <c r="DR211" s="62"/>
      <c r="DS211" s="62"/>
      <c r="DT211" s="62"/>
    </row>
    <row r="212" spans="1:137" s="46" customFormat="1" ht="17.25" customHeight="1" x14ac:dyDescent="0.25">
      <c r="A212" s="44"/>
      <c r="B212" s="44"/>
      <c r="C212" s="45"/>
      <c r="D212" s="278" t="s">
        <v>73</v>
      </c>
      <c r="E212" s="192"/>
      <c r="F212" s="192"/>
      <c r="G212" s="192"/>
      <c r="H212" s="192"/>
      <c r="I212" s="192"/>
      <c r="J212" s="192"/>
      <c r="K212" s="192"/>
      <c r="L212" s="192"/>
      <c r="M212" s="192"/>
      <c r="N212" s="192"/>
      <c r="O212" s="192"/>
      <c r="P212" s="192"/>
      <c r="Q212" s="192"/>
      <c r="R212" s="192" t="s">
        <v>46</v>
      </c>
      <c r="S212" s="192"/>
      <c r="T212" s="192"/>
      <c r="U212" s="192"/>
      <c r="V212" s="192"/>
      <c r="W212" s="192"/>
      <c r="X212" s="192"/>
      <c r="Y212" s="192"/>
      <c r="Z212" s="192"/>
      <c r="AA212" s="192"/>
      <c r="AB212" s="192"/>
      <c r="AC212" s="192"/>
      <c r="AD212" s="192"/>
      <c r="AE212" s="192"/>
      <c r="AF212" s="192"/>
      <c r="AG212" s="192"/>
      <c r="AH212" s="192"/>
      <c r="AI212" s="192"/>
      <c r="AJ212" s="192"/>
      <c r="AK212" s="192"/>
      <c r="AL212" s="192"/>
      <c r="AM212" s="192"/>
      <c r="AN212" s="192"/>
      <c r="AO212" s="192"/>
      <c r="AP212" s="192"/>
      <c r="AQ212" s="192"/>
      <c r="AR212" s="192"/>
      <c r="AS212" s="192"/>
      <c r="AT212" s="192"/>
      <c r="AU212" s="192"/>
      <c r="AV212" s="192"/>
      <c r="AW212" s="192"/>
      <c r="AX212" s="192"/>
      <c r="AY212" s="192"/>
      <c r="AZ212" s="192"/>
      <c r="BA212" s="192"/>
      <c r="BB212" s="192"/>
      <c r="BC212" s="192"/>
      <c r="BD212" s="192"/>
      <c r="BE212" s="192"/>
      <c r="BF212" s="192"/>
      <c r="BG212" s="192"/>
      <c r="BH212" s="192"/>
      <c r="BI212" s="192"/>
      <c r="BJ212" s="192"/>
      <c r="BK212" s="192"/>
      <c r="BL212" s="192"/>
      <c r="BM212" s="192"/>
      <c r="BN212" s="192"/>
      <c r="BO212" s="192"/>
      <c r="BP212" s="192"/>
      <c r="BQ212" s="192"/>
      <c r="BR212" s="192"/>
      <c r="BS212" s="192"/>
      <c r="BT212" s="192"/>
      <c r="BU212" s="192"/>
      <c r="BV212" s="192"/>
      <c r="BW212" s="192"/>
      <c r="BX212" s="192"/>
      <c r="BY212" s="192"/>
      <c r="BZ212" s="192"/>
      <c r="CA212" s="192"/>
      <c r="CB212" s="192"/>
      <c r="CC212" s="192"/>
      <c r="CD212" s="192"/>
      <c r="CE212" s="192"/>
      <c r="CF212" s="192"/>
      <c r="CG212" s="192"/>
      <c r="CH212" s="192"/>
      <c r="CI212" s="192"/>
      <c r="CJ212" s="192"/>
      <c r="CK212" s="192"/>
      <c r="CL212" s="192"/>
      <c r="CM212" s="192"/>
      <c r="CN212" s="192"/>
      <c r="CO212" s="192"/>
      <c r="CP212" s="192"/>
      <c r="CQ212" s="192"/>
      <c r="CR212" s="192"/>
      <c r="CS212" s="192"/>
      <c r="CT212" s="192"/>
      <c r="CU212" s="192"/>
      <c r="CV212" s="192"/>
      <c r="CW212" s="192"/>
      <c r="CX212" s="192"/>
      <c r="CY212" s="192"/>
      <c r="CZ212" s="192"/>
      <c r="DA212" s="192"/>
      <c r="DB212" s="192"/>
      <c r="DC212" s="192"/>
      <c r="DD212" s="192"/>
      <c r="DE212" s="192"/>
      <c r="DF212" s="192"/>
      <c r="DG212" s="192"/>
      <c r="DH212" s="192"/>
      <c r="DI212" s="192"/>
      <c r="DJ212" s="192"/>
      <c r="DK212" s="192"/>
      <c r="DL212" s="192"/>
      <c r="DM212" s="192"/>
      <c r="DN212" s="192"/>
      <c r="DO212" s="192"/>
      <c r="DP212" s="192"/>
      <c r="DQ212" s="192"/>
      <c r="DR212" s="192"/>
      <c r="DS212" s="192"/>
      <c r="DT212" s="192"/>
      <c r="DU212" s="192"/>
      <c r="DV212" s="192"/>
      <c r="DW212" s="192"/>
      <c r="DX212" s="192"/>
      <c r="DY212" s="192"/>
      <c r="DZ212" s="192"/>
      <c r="EA212" s="192"/>
      <c r="EB212" s="192"/>
      <c r="EC212" s="192"/>
      <c r="ED212" s="192"/>
      <c r="EE212" s="192"/>
      <c r="EF212" s="192"/>
      <c r="EG212" s="193"/>
    </row>
    <row r="213" spans="1:137" s="46" customFormat="1" ht="2.25" customHeight="1" x14ac:dyDescent="0.25">
      <c r="A213" s="44"/>
      <c r="B213" s="44"/>
      <c r="C213" s="61"/>
      <c r="D213" s="61"/>
      <c r="E213" s="66"/>
      <c r="F213" s="64"/>
      <c r="G213" s="64"/>
      <c r="H213" s="64"/>
      <c r="I213" s="64"/>
      <c r="J213" s="62"/>
      <c r="K213" s="62"/>
      <c r="L213" s="141"/>
      <c r="M213" s="65"/>
      <c r="N213" s="65"/>
      <c r="O213" s="65"/>
      <c r="P213" s="65"/>
      <c r="Q213" s="65"/>
      <c r="R213" s="65"/>
      <c r="S213" s="65"/>
      <c r="T213" s="65"/>
      <c r="U213" s="65"/>
      <c r="V213" s="65"/>
      <c r="W213" s="66"/>
      <c r="X213" s="66"/>
      <c r="Y213" s="66"/>
      <c r="Z213" s="66"/>
      <c r="AA213" s="66"/>
      <c r="AB213" s="66"/>
      <c r="AC213" s="66"/>
      <c r="AD213" s="66"/>
      <c r="AE213" s="66"/>
      <c r="AF213" s="66"/>
      <c r="AG213" s="66"/>
      <c r="AH213" s="66"/>
      <c r="AI213" s="66"/>
      <c r="AJ213" s="62"/>
      <c r="AK213" s="62"/>
      <c r="AL213" s="62"/>
      <c r="AM213" s="62"/>
      <c r="AN213" s="62"/>
      <c r="AO213" s="62"/>
      <c r="AP213" s="62"/>
      <c r="AQ213" s="62"/>
      <c r="AR213" s="62"/>
      <c r="AS213" s="62"/>
      <c r="AT213" s="62"/>
      <c r="AU213" s="62"/>
      <c r="AV213" s="62"/>
      <c r="AW213" s="62"/>
      <c r="AX213" s="62"/>
      <c r="AY213" s="62"/>
      <c r="AZ213" s="62"/>
      <c r="BA213" s="62"/>
      <c r="BB213" s="62"/>
      <c r="BC213" s="62"/>
      <c r="BD213" s="62"/>
      <c r="BE213" s="62"/>
      <c r="BF213" s="62"/>
      <c r="BG213" s="62"/>
      <c r="BH213" s="62"/>
      <c r="BI213" s="62"/>
      <c r="BJ213" s="62"/>
      <c r="BK213" s="62"/>
      <c r="BL213" s="62"/>
      <c r="BM213" s="62"/>
      <c r="BN213" s="62"/>
      <c r="BO213" s="62"/>
      <c r="BP213" s="62"/>
      <c r="BQ213" s="62"/>
      <c r="BR213" s="62"/>
      <c r="BS213" s="62"/>
      <c r="BT213" s="62"/>
      <c r="BU213" s="62"/>
      <c r="BV213" s="62"/>
      <c r="BW213" s="62"/>
      <c r="BX213" s="62"/>
      <c r="BY213" s="62"/>
      <c r="BZ213" s="62"/>
      <c r="CA213" s="62"/>
      <c r="CB213" s="62"/>
      <c r="CC213" s="62"/>
      <c r="CD213" s="62"/>
      <c r="CE213" s="62"/>
      <c r="CF213" s="62"/>
      <c r="CG213" s="62"/>
      <c r="CH213" s="62"/>
      <c r="CI213" s="62"/>
      <c r="CJ213" s="62"/>
      <c r="CK213" s="62"/>
      <c r="CL213" s="62"/>
      <c r="CM213" s="62"/>
      <c r="CN213" s="62"/>
      <c r="CO213" s="62"/>
      <c r="CP213" s="62"/>
      <c r="CQ213" s="62"/>
      <c r="CR213" s="62"/>
      <c r="CS213" s="62"/>
      <c r="CT213" s="62"/>
      <c r="CU213" s="62"/>
      <c r="CV213" s="62"/>
      <c r="CW213" s="62"/>
      <c r="CX213" s="62"/>
      <c r="CY213" s="62"/>
      <c r="CZ213" s="62"/>
      <c r="DA213" s="62"/>
      <c r="DB213" s="62"/>
      <c r="DC213" s="62"/>
      <c r="DD213" s="62"/>
      <c r="DE213" s="62"/>
      <c r="DF213" s="62"/>
      <c r="DG213" s="62"/>
      <c r="DH213" s="62"/>
      <c r="DI213" s="62"/>
      <c r="DJ213" s="62"/>
      <c r="DK213" s="62"/>
      <c r="DL213" s="62"/>
      <c r="DM213" s="62"/>
      <c r="DN213" s="62"/>
      <c r="DO213" s="62"/>
      <c r="DP213" s="62"/>
      <c r="DQ213" s="62"/>
      <c r="DR213" s="62"/>
      <c r="DS213" s="62"/>
      <c r="DT213" s="62"/>
      <c r="DU213" s="62"/>
      <c r="DV213" s="62"/>
      <c r="DW213" s="62"/>
      <c r="DX213" s="62"/>
      <c r="DY213" s="62"/>
      <c r="DZ213" s="62"/>
      <c r="EA213" s="62"/>
    </row>
    <row r="214" spans="1:137" s="46" customFormat="1" ht="8.25" customHeight="1" x14ac:dyDescent="0.25">
      <c r="A214" s="44"/>
      <c r="B214" s="44"/>
      <c r="C214" s="61"/>
      <c r="D214" s="280" t="s">
        <v>47</v>
      </c>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C214" s="280"/>
      <c r="AD214" s="280"/>
      <c r="AE214" s="280"/>
      <c r="AF214" s="280"/>
      <c r="AG214" s="280"/>
      <c r="AH214" s="280"/>
      <c r="AI214" s="280"/>
      <c r="AJ214" s="280"/>
      <c r="AK214" s="280"/>
      <c r="AL214" s="280"/>
      <c r="AM214" s="280"/>
      <c r="AN214" s="280"/>
      <c r="AO214" s="280"/>
      <c r="AP214" s="280"/>
      <c r="AQ214" s="280"/>
      <c r="AR214" s="280"/>
      <c r="AS214" s="280"/>
      <c r="AT214" s="280"/>
      <c r="AU214" s="280"/>
      <c r="AV214" s="280"/>
      <c r="AW214" s="280"/>
      <c r="AX214" s="280"/>
      <c r="AY214" s="280"/>
      <c r="AZ214" s="280"/>
      <c r="BA214" s="280"/>
      <c r="BB214" s="280"/>
      <c r="BC214" s="280"/>
      <c r="BD214" s="280"/>
      <c r="BE214" s="280"/>
      <c r="BF214" s="280"/>
      <c r="BG214" s="280"/>
      <c r="BH214" s="280"/>
      <c r="BI214" s="280"/>
      <c r="BJ214" s="280"/>
      <c r="BK214" s="280"/>
      <c r="BL214" s="280"/>
      <c r="BM214" s="280"/>
      <c r="BN214" s="280"/>
      <c r="BO214" s="280"/>
      <c r="BP214" s="280"/>
      <c r="BQ214" s="280"/>
      <c r="BR214" s="280"/>
      <c r="BS214" s="280"/>
      <c r="BT214" s="280"/>
      <c r="BU214" s="280"/>
      <c r="BV214" s="280"/>
      <c r="BW214" s="280"/>
      <c r="BX214" s="280"/>
      <c r="BY214" s="280"/>
      <c r="BZ214" s="280"/>
      <c r="CA214" s="280"/>
      <c r="CB214" s="280"/>
      <c r="CC214" s="280"/>
      <c r="CD214" s="280"/>
      <c r="CE214" s="280"/>
      <c r="CF214" s="280"/>
      <c r="CG214" s="280"/>
      <c r="CH214" s="280"/>
      <c r="CI214" s="280"/>
      <c r="CJ214" s="280"/>
      <c r="CK214" s="280"/>
      <c r="CL214" s="280"/>
      <c r="CM214" s="280"/>
      <c r="CN214" s="280"/>
      <c r="CO214" s="280"/>
      <c r="CP214" s="280"/>
      <c r="CQ214" s="280"/>
      <c r="CR214" s="280"/>
      <c r="CS214" s="280"/>
      <c r="CT214" s="280"/>
      <c r="CU214" s="280"/>
      <c r="CV214" s="280"/>
      <c r="CW214" s="280"/>
      <c r="CX214" s="280"/>
      <c r="CY214" s="280"/>
      <c r="CZ214" s="280"/>
      <c r="DA214" s="280"/>
      <c r="DB214" s="280"/>
      <c r="DC214" s="280"/>
      <c r="DD214" s="280"/>
      <c r="DE214" s="280"/>
      <c r="DF214" s="280"/>
      <c r="DG214" s="280"/>
      <c r="DH214" s="280"/>
      <c r="DI214" s="280"/>
      <c r="DJ214" s="280"/>
      <c r="DK214" s="280"/>
      <c r="DL214" s="280"/>
      <c r="DM214" s="280"/>
      <c r="DN214" s="280"/>
      <c r="DO214" s="280"/>
      <c r="DP214" s="280"/>
      <c r="DQ214" s="280"/>
      <c r="DR214" s="280"/>
      <c r="DS214" s="280"/>
      <c r="DT214" s="280"/>
      <c r="DU214" s="280"/>
      <c r="DV214" s="280"/>
      <c r="DW214" s="280"/>
      <c r="DX214" s="280"/>
      <c r="DY214" s="280"/>
      <c r="DZ214" s="280"/>
      <c r="EA214" s="280"/>
      <c r="EB214" s="280"/>
      <c r="EC214" s="280"/>
      <c r="ED214" s="280"/>
      <c r="EE214" s="280"/>
      <c r="EF214" s="280"/>
      <c r="EG214" s="280"/>
    </row>
    <row r="215" spans="1:137" s="46" customFormat="1" ht="6.75" customHeight="1" x14ac:dyDescent="0.25">
      <c r="A215" s="44"/>
      <c r="B215" s="44"/>
      <c r="C215" s="61"/>
      <c r="D215" s="280"/>
      <c r="E215" s="280"/>
      <c r="F215" s="280"/>
      <c r="G215" s="280"/>
      <c r="H215" s="280"/>
      <c r="I215" s="280"/>
      <c r="J215" s="280"/>
      <c r="K215" s="280"/>
      <c r="L215" s="280"/>
      <c r="M215" s="280"/>
      <c r="N215" s="280"/>
      <c r="O215" s="280"/>
      <c r="P215" s="280"/>
      <c r="Q215" s="280"/>
      <c r="R215" s="280"/>
      <c r="S215" s="280"/>
      <c r="T215" s="280"/>
      <c r="U215" s="280"/>
      <c r="V215" s="280"/>
      <c r="W215" s="280"/>
      <c r="X215" s="280"/>
      <c r="Y215" s="280"/>
      <c r="Z215" s="280"/>
      <c r="AA215" s="280"/>
      <c r="AB215" s="280"/>
      <c r="AC215" s="280"/>
      <c r="AD215" s="280"/>
      <c r="AE215" s="280"/>
      <c r="AF215" s="280"/>
      <c r="AG215" s="280"/>
      <c r="AH215" s="280"/>
      <c r="AI215" s="280"/>
      <c r="AJ215" s="280"/>
      <c r="AK215" s="280"/>
      <c r="AL215" s="280"/>
      <c r="AM215" s="280"/>
      <c r="AN215" s="280"/>
      <c r="AO215" s="280"/>
      <c r="AP215" s="280"/>
      <c r="AQ215" s="280"/>
      <c r="AR215" s="280"/>
      <c r="AS215" s="280"/>
      <c r="AT215" s="280"/>
      <c r="AU215" s="280"/>
      <c r="AV215" s="280"/>
      <c r="AW215" s="280"/>
      <c r="AX215" s="280"/>
      <c r="AY215" s="280"/>
      <c r="AZ215" s="280"/>
      <c r="BA215" s="280"/>
      <c r="BB215" s="280"/>
      <c r="BC215" s="280"/>
      <c r="BD215" s="280"/>
      <c r="BE215" s="280"/>
      <c r="BF215" s="280"/>
      <c r="BG215" s="280"/>
      <c r="BH215" s="280"/>
      <c r="BI215" s="280"/>
      <c r="BJ215" s="280"/>
      <c r="BK215" s="280"/>
      <c r="BL215" s="280"/>
      <c r="BM215" s="280"/>
      <c r="BN215" s="280"/>
      <c r="BO215" s="280"/>
      <c r="BP215" s="280"/>
      <c r="BQ215" s="280"/>
      <c r="BR215" s="280"/>
      <c r="BS215" s="280"/>
      <c r="BT215" s="280"/>
      <c r="BU215" s="280"/>
      <c r="BV215" s="280"/>
      <c r="BW215" s="280"/>
      <c r="BX215" s="280"/>
      <c r="BY215" s="280"/>
      <c r="BZ215" s="280"/>
      <c r="CA215" s="280"/>
      <c r="CB215" s="280"/>
      <c r="CC215" s="280"/>
      <c r="CD215" s="280"/>
      <c r="CE215" s="280"/>
      <c r="CF215" s="280"/>
      <c r="CG215" s="280"/>
      <c r="CH215" s="280"/>
      <c r="CI215" s="280"/>
      <c r="CJ215" s="280"/>
      <c r="CK215" s="280"/>
      <c r="CL215" s="280"/>
      <c r="CM215" s="280"/>
      <c r="CN215" s="280"/>
      <c r="CO215" s="280"/>
      <c r="CP215" s="280"/>
      <c r="CQ215" s="280"/>
      <c r="CR215" s="280"/>
      <c r="CS215" s="280"/>
      <c r="CT215" s="280"/>
      <c r="CU215" s="280"/>
      <c r="CV215" s="280"/>
      <c r="CW215" s="280"/>
      <c r="CX215" s="280"/>
      <c r="CY215" s="280"/>
      <c r="CZ215" s="280"/>
      <c r="DA215" s="280"/>
      <c r="DB215" s="280"/>
      <c r="DC215" s="280"/>
      <c r="DD215" s="280"/>
      <c r="DE215" s="280"/>
      <c r="DF215" s="280"/>
      <c r="DG215" s="280"/>
      <c r="DH215" s="280"/>
      <c r="DI215" s="280"/>
      <c r="DJ215" s="280"/>
      <c r="DK215" s="280"/>
      <c r="DL215" s="280"/>
      <c r="DM215" s="280"/>
      <c r="DN215" s="280"/>
      <c r="DO215" s="280"/>
      <c r="DP215" s="280"/>
      <c r="DQ215" s="280"/>
      <c r="DR215" s="280"/>
      <c r="DS215" s="280"/>
      <c r="DT215" s="280"/>
      <c r="DU215" s="280"/>
      <c r="DV215" s="280"/>
      <c r="DW215" s="280"/>
      <c r="DX215" s="280"/>
      <c r="DY215" s="280"/>
      <c r="DZ215" s="280"/>
      <c r="EA215" s="280"/>
      <c r="EB215" s="280"/>
      <c r="EC215" s="280"/>
      <c r="ED215" s="280"/>
      <c r="EE215" s="280"/>
      <c r="EF215" s="280"/>
      <c r="EG215" s="280"/>
    </row>
    <row r="216" spans="1:137" s="46" customFormat="1" ht="14.25" customHeight="1" x14ac:dyDescent="0.25">
      <c r="A216" s="44"/>
      <c r="B216" s="44"/>
      <c r="C216" s="61"/>
      <c r="D216" s="280"/>
      <c r="E216" s="280"/>
      <c r="F216" s="280"/>
      <c r="G216" s="280"/>
      <c r="H216" s="280"/>
      <c r="I216" s="280"/>
      <c r="J216" s="280"/>
      <c r="K216" s="280"/>
      <c r="L216" s="280"/>
      <c r="M216" s="280"/>
      <c r="N216" s="280"/>
      <c r="O216" s="280"/>
      <c r="P216" s="280"/>
      <c r="Q216" s="280"/>
      <c r="R216" s="280"/>
      <c r="S216" s="280"/>
      <c r="T216" s="280"/>
      <c r="U216" s="280"/>
      <c r="V216" s="280"/>
      <c r="W216" s="280"/>
      <c r="X216" s="280"/>
      <c r="Y216" s="280"/>
      <c r="Z216" s="280"/>
      <c r="AA216" s="280"/>
      <c r="AB216" s="280"/>
      <c r="AC216" s="280"/>
      <c r="AD216" s="280"/>
      <c r="AE216" s="280"/>
      <c r="AF216" s="280"/>
      <c r="AG216" s="280"/>
      <c r="AH216" s="280"/>
      <c r="AI216" s="280"/>
      <c r="AJ216" s="280"/>
      <c r="AK216" s="280"/>
      <c r="AL216" s="280"/>
      <c r="AM216" s="280"/>
      <c r="AN216" s="280"/>
      <c r="AO216" s="280"/>
      <c r="AP216" s="280"/>
      <c r="AQ216" s="280"/>
      <c r="AR216" s="280"/>
      <c r="AS216" s="280"/>
      <c r="AT216" s="280"/>
      <c r="AU216" s="280"/>
      <c r="AV216" s="280"/>
      <c r="AW216" s="280"/>
      <c r="AX216" s="280"/>
      <c r="AY216" s="280"/>
      <c r="AZ216" s="280"/>
      <c r="BA216" s="280"/>
      <c r="BB216" s="280"/>
      <c r="BC216" s="280"/>
      <c r="BD216" s="280"/>
      <c r="BE216" s="280"/>
      <c r="BF216" s="280"/>
      <c r="BG216" s="280"/>
      <c r="BH216" s="280"/>
      <c r="BI216" s="280"/>
      <c r="BJ216" s="280"/>
      <c r="BK216" s="280"/>
      <c r="BL216" s="280"/>
      <c r="BM216" s="280"/>
      <c r="BN216" s="280"/>
      <c r="BO216" s="280"/>
      <c r="BP216" s="280"/>
      <c r="BQ216" s="280"/>
      <c r="BR216" s="280"/>
      <c r="BS216" s="280"/>
      <c r="BT216" s="280"/>
      <c r="BU216" s="280"/>
      <c r="BV216" s="280"/>
      <c r="BW216" s="280"/>
      <c r="BX216" s="280"/>
      <c r="BY216" s="280"/>
      <c r="BZ216" s="280"/>
      <c r="CA216" s="280"/>
      <c r="CB216" s="280"/>
      <c r="CC216" s="280"/>
      <c r="CD216" s="280"/>
      <c r="CE216" s="280"/>
      <c r="CF216" s="280"/>
      <c r="CG216" s="280"/>
      <c r="CH216" s="280"/>
      <c r="CI216" s="280"/>
      <c r="CJ216" s="280"/>
      <c r="CK216" s="280"/>
      <c r="CL216" s="280"/>
      <c r="CM216" s="280"/>
      <c r="CN216" s="280"/>
      <c r="CO216" s="280"/>
      <c r="CP216" s="280"/>
      <c r="CQ216" s="280"/>
      <c r="CR216" s="280"/>
      <c r="CS216" s="280"/>
      <c r="CT216" s="280"/>
      <c r="CU216" s="280"/>
      <c r="CV216" s="280"/>
      <c r="CW216" s="280"/>
      <c r="CX216" s="280"/>
      <c r="CY216" s="280"/>
      <c r="CZ216" s="280"/>
      <c r="DA216" s="280"/>
      <c r="DB216" s="280"/>
      <c r="DC216" s="280"/>
      <c r="DD216" s="280"/>
      <c r="DE216" s="280"/>
      <c r="DF216" s="280"/>
      <c r="DG216" s="280"/>
      <c r="DH216" s="280"/>
      <c r="DI216" s="280"/>
      <c r="DJ216" s="280"/>
      <c r="DK216" s="280"/>
      <c r="DL216" s="280"/>
      <c r="DM216" s="280"/>
      <c r="DN216" s="280"/>
      <c r="DO216" s="280"/>
      <c r="DP216" s="280"/>
      <c r="DQ216" s="280"/>
      <c r="DR216" s="280"/>
      <c r="DS216" s="280"/>
      <c r="DT216" s="280"/>
      <c r="DU216" s="280"/>
      <c r="DV216" s="280"/>
      <c r="DW216" s="280"/>
      <c r="DX216" s="280"/>
      <c r="DY216" s="280"/>
      <c r="DZ216" s="280"/>
      <c r="EA216" s="280"/>
      <c r="EB216" s="280"/>
      <c r="EC216" s="280"/>
      <c r="ED216" s="280"/>
      <c r="EE216" s="280"/>
      <c r="EF216" s="280"/>
      <c r="EG216" s="280"/>
    </row>
    <row r="217" spans="1:137" s="96" customFormat="1" ht="17.25" customHeight="1" x14ac:dyDescent="0.2">
      <c r="A217" s="62"/>
      <c r="B217" s="62"/>
      <c r="C217" s="100"/>
      <c r="E217" s="279" t="s">
        <v>48</v>
      </c>
      <c r="F217" s="279"/>
      <c r="G217" s="279"/>
      <c r="H217" s="279"/>
      <c r="I217" s="279"/>
      <c r="J217" s="279"/>
      <c r="K217" s="279"/>
      <c r="L217" s="279"/>
      <c r="M217" s="279"/>
      <c r="N217" s="279"/>
      <c r="O217" s="279"/>
      <c r="P217" s="279"/>
      <c r="Q217" s="279"/>
      <c r="R217" s="279"/>
      <c r="S217" s="279"/>
      <c r="T217" s="279"/>
      <c r="U217" s="279"/>
      <c r="V217" s="279"/>
      <c r="W217" s="279"/>
      <c r="X217" s="279"/>
      <c r="Y217" s="279"/>
      <c r="Z217" s="279"/>
      <c r="AA217" s="279"/>
      <c r="AB217" s="279"/>
      <c r="AC217" s="279"/>
      <c r="AD217" s="279"/>
      <c r="AE217" s="279"/>
      <c r="AF217" s="279"/>
      <c r="AG217" s="279"/>
      <c r="AH217" s="279"/>
      <c r="AI217" s="279"/>
      <c r="AJ217" s="279"/>
      <c r="AK217" s="279"/>
      <c r="AL217" s="279"/>
      <c r="AM217" s="279"/>
      <c r="AN217" s="279"/>
      <c r="AO217" s="279"/>
      <c r="AP217" s="279"/>
      <c r="AQ217" s="279"/>
      <c r="AR217" s="279"/>
      <c r="AS217" s="279"/>
      <c r="AT217" s="279"/>
      <c r="AU217" s="279"/>
      <c r="AV217" s="279"/>
      <c r="AW217" s="279"/>
      <c r="AX217" s="279"/>
      <c r="AY217" s="279"/>
      <c r="AZ217" s="279"/>
      <c r="BA217" s="279"/>
      <c r="BB217" s="279"/>
      <c r="BC217" s="279"/>
      <c r="BD217" s="279"/>
      <c r="BE217" s="279"/>
      <c r="BF217" s="279"/>
      <c r="BG217" s="279"/>
      <c r="BH217" s="279"/>
      <c r="BI217" s="279"/>
      <c r="BJ217" s="279"/>
      <c r="BK217" s="279"/>
      <c r="BL217" s="279"/>
      <c r="BM217" s="279"/>
      <c r="BN217" s="279"/>
      <c r="BO217" s="279"/>
      <c r="BP217" s="279"/>
      <c r="BQ217" s="279"/>
      <c r="BR217" s="279"/>
      <c r="BS217" s="101"/>
      <c r="BT217" s="101"/>
      <c r="BU217" s="101"/>
      <c r="BV217" s="101"/>
      <c r="BW217" s="101"/>
      <c r="BX217" s="101"/>
      <c r="BY217" s="101"/>
      <c r="BZ217" s="101"/>
      <c r="CA217" s="101"/>
      <c r="CB217" s="101"/>
      <c r="CC217" s="101"/>
      <c r="CD217" s="101"/>
      <c r="CE217" s="101"/>
      <c r="CF217" s="101"/>
      <c r="CG217" s="101"/>
      <c r="CH217" s="101"/>
      <c r="CI217" s="101"/>
      <c r="CJ217" s="101"/>
      <c r="CK217" s="101"/>
      <c r="CL217" s="101"/>
      <c r="CM217" s="101"/>
      <c r="CN217" s="101"/>
      <c r="CO217" s="101"/>
      <c r="CP217" s="101"/>
      <c r="CQ217" s="101"/>
      <c r="CR217" s="101"/>
      <c r="CS217" s="101"/>
      <c r="CT217" s="101"/>
      <c r="CU217" s="101"/>
      <c r="CV217" s="101"/>
      <c r="CW217" s="279" t="s">
        <v>89</v>
      </c>
      <c r="CX217" s="279"/>
      <c r="CY217" s="279"/>
      <c r="CZ217" s="279"/>
      <c r="DA217" s="279"/>
      <c r="DB217" s="279"/>
      <c r="DC217" s="279"/>
      <c r="DD217" s="279"/>
      <c r="DE217" s="279"/>
      <c r="DF217" s="279"/>
      <c r="DG217" s="279"/>
      <c r="DH217" s="279"/>
      <c r="DI217" s="279"/>
      <c r="DJ217" s="279"/>
      <c r="DK217" s="279"/>
      <c r="DL217" s="279"/>
      <c r="DM217" s="279"/>
      <c r="DN217" s="279"/>
      <c r="DO217" s="279"/>
      <c r="DP217" s="279"/>
      <c r="DQ217" s="279"/>
      <c r="DR217" s="279"/>
      <c r="DS217" s="279"/>
      <c r="DT217" s="279"/>
      <c r="DU217" s="279"/>
      <c r="DV217" s="279"/>
      <c r="DW217" s="279"/>
      <c r="DX217" s="279"/>
      <c r="DY217" s="279"/>
      <c r="DZ217" s="279"/>
      <c r="EA217" s="279"/>
      <c r="EB217" s="279"/>
      <c r="EC217" s="101"/>
      <c r="ED217" s="101"/>
      <c r="EE217" s="101"/>
      <c r="EF217" s="101"/>
      <c r="EG217" s="101"/>
    </row>
    <row r="218" spans="1:137" s="46" customFormat="1" ht="4.5" customHeight="1" x14ac:dyDescent="0.25">
      <c r="A218" s="44"/>
      <c r="B218" s="44"/>
      <c r="C218" s="61"/>
      <c r="D218" s="102"/>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c r="AP218" s="102"/>
      <c r="AQ218" s="102"/>
      <c r="AR218" s="102"/>
      <c r="AS218" s="102"/>
      <c r="AT218" s="102"/>
      <c r="AU218" s="102"/>
      <c r="AV218" s="102"/>
      <c r="AW218" s="102"/>
      <c r="AX218" s="102"/>
      <c r="AY218" s="102"/>
      <c r="AZ218" s="102"/>
      <c r="BA218" s="102"/>
      <c r="BB218" s="102"/>
      <c r="BC218" s="102"/>
      <c r="BD218" s="102"/>
      <c r="BE218" s="102"/>
      <c r="BF218" s="102"/>
      <c r="BG218" s="102"/>
      <c r="BH218" s="102"/>
      <c r="BI218" s="102"/>
      <c r="BJ218" s="102"/>
      <c r="BK218" s="102"/>
      <c r="BL218" s="102"/>
      <c r="BM218" s="102"/>
      <c r="BN218" s="102"/>
      <c r="BO218" s="102"/>
      <c r="BP218" s="102"/>
      <c r="BQ218" s="102"/>
      <c r="BR218" s="102"/>
      <c r="BS218" s="102"/>
      <c r="BT218" s="102"/>
      <c r="BU218" s="102"/>
      <c r="BV218" s="102"/>
      <c r="BW218" s="102"/>
      <c r="BX218" s="102"/>
      <c r="BY218" s="102"/>
      <c r="BZ218" s="102"/>
      <c r="CA218" s="102"/>
      <c r="CB218" s="102"/>
      <c r="CC218" s="102"/>
      <c r="CD218" s="102"/>
      <c r="CE218" s="102"/>
      <c r="CF218" s="102"/>
      <c r="CG218" s="102"/>
      <c r="CH218" s="102"/>
      <c r="CI218" s="102"/>
      <c r="CJ218" s="102"/>
      <c r="CK218" s="102"/>
      <c r="CL218" s="102"/>
      <c r="CM218" s="102"/>
      <c r="CN218" s="102"/>
      <c r="CO218" s="102"/>
      <c r="CP218" s="102"/>
      <c r="CQ218" s="102"/>
      <c r="CR218" s="102"/>
      <c r="CS218" s="102"/>
      <c r="CT218" s="102"/>
      <c r="CU218" s="102"/>
      <c r="CV218" s="102"/>
      <c r="CW218" s="102"/>
      <c r="CX218" s="102"/>
      <c r="CY218" s="102"/>
      <c r="CZ218" s="102"/>
      <c r="DA218" s="102"/>
      <c r="DB218" s="102"/>
      <c r="DC218" s="102"/>
      <c r="DD218" s="102"/>
      <c r="DE218" s="102"/>
      <c r="DF218" s="102"/>
      <c r="DG218" s="102"/>
      <c r="DH218" s="102"/>
      <c r="DI218" s="102"/>
      <c r="DJ218" s="102"/>
      <c r="DK218" s="102"/>
      <c r="DL218" s="102"/>
      <c r="DM218" s="102"/>
      <c r="DN218" s="102"/>
      <c r="DO218" s="102"/>
      <c r="DP218" s="102"/>
      <c r="DQ218" s="102"/>
      <c r="DR218" s="102"/>
      <c r="DS218" s="102"/>
      <c r="DT218" s="102"/>
      <c r="DU218" s="102"/>
      <c r="DV218" s="102"/>
      <c r="DW218" s="102"/>
      <c r="DX218" s="102"/>
      <c r="DY218" s="102"/>
      <c r="DZ218" s="102"/>
      <c r="EA218" s="102"/>
      <c r="EB218" s="102"/>
      <c r="EC218" s="102"/>
      <c r="ED218" s="102"/>
      <c r="EE218" s="102"/>
      <c r="EF218" s="102"/>
      <c r="EG218" s="102"/>
    </row>
    <row r="219" spans="1:137" s="68" customFormat="1" ht="15.75" customHeight="1" x14ac:dyDescent="0.2">
      <c r="C219" s="61"/>
      <c r="H219" s="242"/>
      <c r="I219" s="243"/>
      <c r="J219" s="244"/>
      <c r="K219" s="68" t="s">
        <v>49</v>
      </c>
      <c r="AI219" s="102"/>
      <c r="AL219" s="103" t="s">
        <v>216</v>
      </c>
      <c r="AM219" s="411"/>
      <c r="AN219" s="411"/>
      <c r="AO219" s="411"/>
      <c r="AP219" s="411"/>
      <c r="AQ219" s="411"/>
      <c r="AR219" s="411"/>
      <c r="AS219" s="411"/>
      <c r="AT219" s="411"/>
      <c r="AU219" s="411"/>
      <c r="AV219" s="411"/>
      <c r="AW219" s="411"/>
      <c r="AX219" s="411"/>
      <c r="AY219" s="411"/>
      <c r="AZ219" s="411"/>
      <c r="BA219" s="411"/>
      <c r="BB219" s="411"/>
      <c r="BC219" s="411"/>
      <c r="BD219" s="411"/>
      <c r="BE219" s="411"/>
      <c r="BF219" s="411"/>
      <c r="BG219" s="411"/>
      <c r="BH219" s="411"/>
      <c r="BI219" s="411"/>
      <c r="BJ219" s="411"/>
      <c r="BK219" s="411"/>
      <c r="BL219" s="411"/>
      <c r="BM219" s="411"/>
      <c r="BN219" s="411"/>
      <c r="BO219" s="411"/>
      <c r="BP219" s="411"/>
      <c r="BQ219" s="411"/>
      <c r="BR219" s="411"/>
      <c r="BS219" s="411"/>
      <c r="BT219" s="411"/>
      <c r="BU219" s="411"/>
      <c r="BV219" s="411"/>
      <c r="BW219" s="411"/>
      <c r="BX219" s="411"/>
      <c r="BY219" s="411"/>
      <c r="BZ219" s="411"/>
      <c r="CA219" s="411"/>
      <c r="CB219" s="411"/>
      <c r="CQ219" s="103" t="s">
        <v>216</v>
      </c>
      <c r="CR219" s="411"/>
      <c r="CS219" s="411"/>
      <c r="CT219" s="411"/>
      <c r="CU219" s="411"/>
      <c r="CV219" s="411"/>
      <c r="CW219" s="411"/>
      <c r="CX219" s="411"/>
      <c r="CY219" s="411"/>
      <c r="CZ219" s="411"/>
      <c r="DA219" s="411"/>
      <c r="DB219" s="411"/>
      <c r="DC219" s="411"/>
      <c r="DD219" s="411"/>
      <c r="DE219" s="411"/>
      <c r="DF219" s="411"/>
      <c r="DG219" s="411"/>
      <c r="DH219" s="411"/>
      <c r="DI219" s="411"/>
      <c r="DJ219" s="411"/>
      <c r="DK219" s="411"/>
      <c r="DL219" s="411"/>
      <c r="DM219" s="411"/>
      <c r="DN219" s="411"/>
      <c r="DO219" s="411"/>
      <c r="DP219" s="411"/>
      <c r="DQ219" s="411"/>
      <c r="DR219" s="411"/>
      <c r="DS219" s="411"/>
      <c r="DT219" s="411"/>
      <c r="DU219" s="411"/>
      <c r="DV219" s="411"/>
      <c r="DW219" s="411"/>
      <c r="DX219" s="411"/>
      <c r="DY219" s="411"/>
      <c r="DZ219" s="411"/>
      <c r="EA219" s="411"/>
      <c r="EB219" s="411"/>
      <c r="EC219" s="411"/>
      <c r="ED219" s="411"/>
      <c r="EE219" s="411"/>
      <c r="EF219" s="411"/>
      <c r="EG219" s="411"/>
    </row>
    <row r="220" spans="1:137" s="46" customFormat="1" ht="6" customHeight="1" x14ac:dyDescent="0.25">
      <c r="A220" s="44"/>
      <c r="B220" s="44"/>
      <c r="C220" s="61"/>
      <c r="D220" s="102"/>
      <c r="E220" s="102"/>
      <c r="F220" s="102"/>
      <c r="G220" s="102"/>
      <c r="H220" s="104"/>
      <c r="I220" s="102"/>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c r="AP220" s="102"/>
      <c r="AQ220" s="102"/>
      <c r="AR220" s="102"/>
      <c r="AS220" s="102"/>
      <c r="AT220" s="102"/>
      <c r="AU220" s="102"/>
      <c r="AV220" s="102"/>
      <c r="AW220" s="102"/>
      <c r="AX220" s="102"/>
      <c r="AY220" s="102"/>
      <c r="AZ220" s="102"/>
      <c r="BA220" s="102"/>
      <c r="BB220" s="102"/>
      <c r="BC220" s="102"/>
      <c r="BD220" s="102"/>
      <c r="BE220" s="102"/>
      <c r="BF220" s="102"/>
      <c r="BG220" s="102"/>
      <c r="BH220" s="102"/>
      <c r="BI220" s="102"/>
      <c r="BJ220" s="102"/>
      <c r="BK220" s="102"/>
      <c r="BL220" s="102"/>
      <c r="BM220" s="102"/>
      <c r="BN220" s="102"/>
      <c r="BO220" s="102"/>
      <c r="BP220" s="102"/>
      <c r="BQ220" s="102"/>
      <c r="BR220" s="102"/>
      <c r="BS220" s="102"/>
      <c r="BT220" s="102"/>
      <c r="BU220" s="102"/>
      <c r="BV220" s="102"/>
      <c r="BW220" s="102"/>
      <c r="BX220" s="102"/>
      <c r="BY220" s="102"/>
      <c r="BZ220" s="102"/>
      <c r="CA220" s="102"/>
      <c r="CB220" s="102"/>
      <c r="CC220" s="102"/>
      <c r="CD220" s="102"/>
      <c r="CE220" s="102"/>
      <c r="CF220" s="102"/>
      <c r="CG220" s="102"/>
      <c r="CH220" s="102"/>
      <c r="CI220" s="102"/>
      <c r="CJ220" s="102"/>
      <c r="CK220" s="102"/>
      <c r="CL220" s="102"/>
      <c r="CM220" s="102"/>
      <c r="CN220" s="102"/>
      <c r="CO220" s="102"/>
      <c r="CP220" s="102"/>
      <c r="CQ220" s="102"/>
      <c r="CR220" s="102"/>
      <c r="CS220" s="102"/>
      <c r="CT220" s="102"/>
      <c r="CU220" s="102"/>
      <c r="CV220" s="102"/>
      <c r="CW220" s="102"/>
      <c r="CX220" s="102"/>
      <c r="CY220" s="102"/>
      <c r="CZ220" s="102"/>
      <c r="DA220" s="102"/>
      <c r="DB220" s="102"/>
      <c r="DC220" s="102"/>
      <c r="DD220" s="102"/>
      <c r="DE220" s="102"/>
      <c r="DF220" s="102"/>
      <c r="DG220" s="102"/>
      <c r="DH220" s="102"/>
      <c r="DI220" s="102"/>
      <c r="DJ220" s="102"/>
      <c r="DK220" s="102"/>
      <c r="DL220" s="102"/>
      <c r="DM220" s="102"/>
      <c r="DN220" s="102"/>
      <c r="DO220" s="102"/>
      <c r="DP220" s="102"/>
      <c r="DQ220" s="102"/>
      <c r="DR220" s="102"/>
      <c r="DS220" s="102"/>
      <c r="DT220" s="102"/>
      <c r="DU220" s="102"/>
      <c r="DV220" s="102"/>
      <c r="DW220" s="102"/>
      <c r="DX220" s="102"/>
      <c r="DY220" s="102"/>
      <c r="DZ220" s="102"/>
      <c r="EA220" s="102"/>
      <c r="EB220" s="102"/>
      <c r="EC220" s="102"/>
      <c r="ED220" s="102"/>
      <c r="EE220" s="102"/>
      <c r="EF220" s="102"/>
      <c r="EG220" s="102"/>
    </row>
    <row r="221" spans="1:137" s="46" customFormat="1" ht="15.75" customHeight="1" x14ac:dyDescent="0.25">
      <c r="A221" s="44"/>
      <c r="B221" s="44"/>
      <c r="C221" s="61"/>
      <c r="D221" s="102"/>
      <c r="H221" s="242"/>
      <c r="I221" s="243"/>
      <c r="J221" s="244"/>
      <c r="K221" s="68" t="s">
        <v>50</v>
      </c>
      <c r="L221" s="102"/>
      <c r="M221" s="102"/>
      <c r="N221" s="102"/>
      <c r="O221" s="102"/>
      <c r="P221" s="102"/>
      <c r="Q221" s="102"/>
      <c r="R221" s="102"/>
      <c r="S221" s="102"/>
      <c r="T221" s="102"/>
      <c r="U221" s="102"/>
      <c r="V221" s="102"/>
      <c r="W221" s="102"/>
      <c r="X221" s="102"/>
      <c r="Y221" s="102"/>
      <c r="Z221" s="102"/>
      <c r="AA221" s="102"/>
      <c r="AB221" s="102"/>
      <c r="AC221" s="102"/>
      <c r="AD221" s="102"/>
      <c r="AE221" s="102"/>
      <c r="AG221" s="102"/>
      <c r="AH221" s="102"/>
      <c r="AI221" s="102"/>
      <c r="AJ221" s="102"/>
      <c r="AK221" s="102"/>
      <c r="AL221" s="103" t="s">
        <v>53</v>
      </c>
      <c r="AM221" s="411"/>
      <c r="AN221" s="411"/>
      <c r="AO221" s="411"/>
      <c r="AP221" s="411"/>
      <c r="AQ221" s="411"/>
      <c r="AR221" s="411"/>
      <c r="AS221" s="411"/>
      <c r="AT221" s="411"/>
      <c r="AU221" s="411"/>
      <c r="AV221" s="411"/>
      <c r="AW221" s="411"/>
      <c r="AX221" s="411"/>
      <c r="AY221" s="411"/>
      <c r="AZ221" s="411"/>
      <c r="BA221" s="411"/>
      <c r="BB221" s="411"/>
      <c r="BC221" s="411"/>
      <c r="BD221" s="411"/>
      <c r="BE221" s="411"/>
      <c r="BF221" s="411"/>
      <c r="BG221" s="411"/>
      <c r="BH221" s="411"/>
      <c r="BI221" s="411"/>
      <c r="BJ221" s="411"/>
      <c r="BK221" s="411"/>
      <c r="BL221" s="411"/>
      <c r="BM221" s="411"/>
      <c r="BN221" s="411"/>
      <c r="BO221" s="411"/>
      <c r="BP221" s="411"/>
      <c r="BQ221" s="411"/>
      <c r="BR221" s="411"/>
      <c r="BS221" s="411"/>
      <c r="BT221" s="411"/>
      <c r="BU221" s="411"/>
      <c r="BV221" s="411"/>
      <c r="BW221" s="411"/>
      <c r="BX221" s="411"/>
      <c r="BY221" s="411"/>
      <c r="BZ221" s="411"/>
      <c r="CA221" s="411"/>
      <c r="CB221" s="411"/>
      <c r="CC221" s="102"/>
      <c r="CD221" s="102"/>
      <c r="CE221" s="102"/>
      <c r="CF221" s="102"/>
      <c r="CG221" s="102"/>
      <c r="CH221" s="102"/>
      <c r="CI221" s="102"/>
      <c r="CJ221" s="102"/>
      <c r="CK221" s="102"/>
      <c r="CL221" s="102"/>
      <c r="CM221" s="102"/>
      <c r="CN221" s="102"/>
      <c r="CO221" s="102"/>
      <c r="CP221" s="102"/>
      <c r="CQ221" s="77" t="s">
        <v>53</v>
      </c>
      <c r="CR221" s="411"/>
      <c r="CS221" s="411"/>
      <c r="CT221" s="411"/>
      <c r="CU221" s="411"/>
      <c r="CV221" s="411"/>
      <c r="CW221" s="411"/>
      <c r="CX221" s="411"/>
      <c r="CY221" s="411"/>
      <c r="CZ221" s="411"/>
      <c r="DA221" s="411"/>
      <c r="DB221" s="411"/>
      <c r="DC221" s="411"/>
      <c r="DD221" s="411"/>
      <c r="DE221" s="411"/>
      <c r="DF221" s="411"/>
      <c r="DG221" s="411"/>
      <c r="DH221" s="411"/>
      <c r="DI221" s="411"/>
      <c r="DJ221" s="411"/>
      <c r="DK221" s="411"/>
      <c r="DL221" s="411"/>
      <c r="DM221" s="411"/>
      <c r="DN221" s="411"/>
      <c r="DO221" s="411"/>
      <c r="DP221" s="411"/>
      <c r="DQ221" s="411"/>
      <c r="DR221" s="411"/>
      <c r="DS221" s="411"/>
      <c r="DT221" s="411"/>
      <c r="DU221" s="411"/>
      <c r="DV221" s="411"/>
      <c r="DW221" s="411"/>
      <c r="DX221" s="411"/>
      <c r="DY221" s="411"/>
      <c r="DZ221" s="411"/>
      <c r="EA221" s="411"/>
      <c r="EB221" s="411"/>
      <c r="EC221" s="411"/>
      <c r="ED221" s="411"/>
      <c r="EE221" s="411"/>
      <c r="EF221" s="411"/>
      <c r="EG221" s="411"/>
    </row>
    <row r="222" spans="1:137" s="46" customFormat="1" ht="5.25" customHeight="1" x14ac:dyDescent="0.25">
      <c r="A222" s="44"/>
      <c r="B222" s="44"/>
      <c r="C222" s="61"/>
      <c r="E222" s="66"/>
      <c r="F222" s="64"/>
      <c r="G222" s="64"/>
      <c r="H222" s="65"/>
      <c r="I222" s="64"/>
      <c r="J222" s="62"/>
      <c r="K222" s="62"/>
      <c r="L222" s="141"/>
      <c r="M222" s="65"/>
      <c r="N222" s="65"/>
      <c r="P222" s="65"/>
      <c r="Q222" s="65"/>
      <c r="R222" s="65"/>
      <c r="S222" s="65"/>
      <c r="T222" s="65"/>
      <c r="U222" s="65"/>
      <c r="V222" s="65"/>
      <c r="W222" s="66"/>
      <c r="X222" s="66"/>
      <c r="Y222" s="66"/>
      <c r="Z222" s="66"/>
      <c r="AA222" s="66"/>
      <c r="AB222" s="66"/>
      <c r="AC222" s="66"/>
      <c r="AD222" s="66"/>
      <c r="AE222" s="66"/>
      <c r="AF222" s="66"/>
      <c r="AG222" s="66"/>
      <c r="AH222" s="66"/>
      <c r="AI222" s="66"/>
      <c r="AJ222" s="62"/>
      <c r="AK222" s="96"/>
      <c r="AM222" s="62"/>
      <c r="AN222" s="62"/>
      <c r="AO222" s="62"/>
      <c r="AP222" s="62"/>
      <c r="AQ222" s="62"/>
      <c r="AR222" s="62"/>
      <c r="AS222" s="62"/>
      <c r="AT222" s="62"/>
      <c r="AU222" s="62"/>
      <c r="AV222" s="62"/>
      <c r="AW222" s="62"/>
      <c r="AX222" s="62"/>
      <c r="AY222" s="62"/>
      <c r="AZ222" s="62"/>
      <c r="BA222" s="62"/>
      <c r="BB222" s="62"/>
      <c r="BC222" s="62"/>
      <c r="BD222" s="62"/>
      <c r="BE222" s="62"/>
      <c r="BF222" s="62"/>
      <c r="BG222" s="62"/>
      <c r="BH222" s="62"/>
      <c r="BI222" s="62"/>
      <c r="BJ222" s="62"/>
      <c r="BK222" s="62"/>
      <c r="BL222" s="62"/>
      <c r="BM222" s="62"/>
      <c r="BN222" s="62"/>
      <c r="BO222" s="62"/>
      <c r="BP222" s="62"/>
      <c r="BQ222" s="62"/>
      <c r="BR222" s="62"/>
      <c r="BS222" s="62"/>
      <c r="BT222" s="62"/>
      <c r="BU222" s="62"/>
      <c r="BV222" s="62"/>
      <c r="BW222" s="62"/>
      <c r="BX222" s="62"/>
      <c r="BY222" s="62"/>
      <c r="BZ222" s="62"/>
      <c r="CA222" s="62"/>
      <c r="CB222" s="62"/>
      <c r="CC222" s="62"/>
      <c r="CD222" s="62"/>
      <c r="CE222" s="62"/>
      <c r="CF222" s="62"/>
      <c r="CG222" s="62"/>
      <c r="CH222" s="62"/>
      <c r="CI222" s="62"/>
      <c r="CJ222" s="62"/>
      <c r="CK222" s="62"/>
      <c r="CL222" s="62"/>
      <c r="CM222" s="62"/>
      <c r="CN222" s="62"/>
      <c r="CO222" s="96"/>
      <c r="CP222" s="62"/>
      <c r="CQ222" s="62"/>
      <c r="CR222" s="62"/>
      <c r="CS222" s="62"/>
      <c r="CT222" s="62"/>
      <c r="CU222" s="62"/>
      <c r="CV222" s="62"/>
      <c r="CW222" s="62"/>
      <c r="CX222" s="62"/>
      <c r="CY222" s="62"/>
      <c r="CZ222" s="62"/>
      <c r="DA222" s="62"/>
      <c r="DB222" s="62"/>
      <c r="DE222" s="62"/>
      <c r="DF222" s="62"/>
      <c r="DG222" s="62"/>
      <c r="DH222" s="62"/>
      <c r="DI222" s="62"/>
      <c r="DJ222" s="62"/>
      <c r="DK222" s="62"/>
      <c r="DL222" s="62"/>
      <c r="DM222" s="62"/>
      <c r="DN222" s="62"/>
      <c r="DO222" s="62"/>
      <c r="DP222" s="62"/>
      <c r="DQ222" s="62"/>
      <c r="DR222" s="62"/>
      <c r="DS222" s="62"/>
      <c r="DT222" s="62"/>
      <c r="DU222" s="62"/>
      <c r="DV222" s="62"/>
      <c r="DW222" s="62"/>
      <c r="DX222" s="62"/>
      <c r="DY222" s="62"/>
      <c r="DZ222" s="62"/>
      <c r="EA222" s="62"/>
    </row>
    <row r="223" spans="1:137" ht="15.75" customHeight="1" x14ac:dyDescent="0.2">
      <c r="G223" s="142"/>
      <c r="H223" s="242"/>
      <c r="I223" s="243"/>
      <c r="J223" s="244"/>
      <c r="K223" s="68" t="s">
        <v>51</v>
      </c>
      <c r="L223" s="68"/>
      <c r="AL223" s="77" t="s">
        <v>54</v>
      </c>
      <c r="AM223" s="411"/>
      <c r="AN223" s="411"/>
      <c r="AO223" s="411"/>
      <c r="AP223" s="411"/>
      <c r="AQ223" s="411"/>
      <c r="AR223" s="411"/>
      <c r="AS223" s="411"/>
      <c r="AT223" s="411"/>
      <c r="AU223" s="411"/>
      <c r="AV223" s="411"/>
      <c r="AW223" s="411"/>
      <c r="AX223" s="411"/>
      <c r="AY223" s="411"/>
      <c r="AZ223" s="411"/>
      <c r="BA223" s="411"/>
      <c r="BB223" s="411"/>
      <c r="BC223" s="411"/>
      <c r="BD223" s="411"/>
      <c r="BE223" s="411"/>
      <c r="BF223" s="411"/>
      <c r="BG223" s="411"/>
      <c r="BH223" s="411"/>
      <c r="BI223" s="411"/>
      <c r="BJ223" s="411"/>
      <c r="BK223" s="411"/>
      <c r="BL223" s="411"/>
      <c r="BM223" s="411"/>
      <c r="BN223" s="411"/>
      <c r="BO223" s="411"/>
      <c r="BP223" s="411"/>
      <c r="BQ223" s="411"/>
      <c r="BR223" s="411"/>
      <c r="BS223" s="411"/>
      <c r="BT223" s="411"/>
      <c r="BU223" s="411"/>
      <c r="BV223" s="411"/>
      <c r="BW223" s="411"/>
      <c r="BX223" s="411"/>
      <c r="BY223" s="411"/>
      <c r="BZ223" s="411"/>
      <c r="CA223" s="411"/>
      <c r="CB223" s="411"/>
      <c r="CQ223" s="77" t="s">
        <v>54</v>
      </c>
      <c r="CR223" s="411"/>
      <c r="CS223" s="411"/>
      <c r="CT223" s="411"/>
      <c r="CU223" s="411"/>
      <c r="CV223" s="411"/>
      <c r="CW223" s="411"/>
      <c r="CX223" s="411"/>
      <c r="CY223" s="411"/>
      <c r="CZ223" s="411"/>
      <c r="DA223" s="411"/>
      <c r="DB223" s="411"/>
      <c r="DC223" s="411"/>
      <c r="DD223" s="411"/>
      <c r="DE223" s="411"/>
      <c r="DF223" s="411"/>
      <c r="DG223" s="411"/>
      <c r="DH223" s="411"/>
      <c r="DI223" s="411"/>
      <c r="DJ223" s="411"/>
      <c r="DK223" s="411"/>
      <c r="DL223" s="411"/>
      <c r="DM223" s="411"/>
      <c r="DN223" s="411"/>
      <c r="DO223" s="411"/>
      <c r="DP223" s="411"/>
      <c r="DQ223" s="411"/>
      <c r="DR223" s="411"/>
      <c r="DS223" s="411"/>
      <c r="DT223" s="411"/>
      <c r="DU223" s="411"/>
      <c r="DV223" s="411"/>
      <c r="DW223" s="411"/>
      <c r="DX223" s="411"/>
      <c r="DY223" s="411"/>
      <c r="DZ223" s="411"/>
      <c r="EA223" s="411"/>
      <c r="EB223" s="411"/>
      <c r="EC223" s="411"/>
      <c r="ED223" s="411"/>
      <c r="EE223" s="411"/>
      <c r="EF223" s="411"/>
      <c r="EG223" s="411"/>
    </row>
    <row r="224" spans="1:137" s="46" customFormat="1" ht="5.25" customHeight="1" x14ac:dyDescent="0.25">
      <c r="A224" s="44"/>
      <c r="B224" s="44"/>
      <c r="C224" s="61"/>
      <c r="D224" s="61"/>
      <c r="E224" s="66"/>
      <c r="F224" s="64"/>
      <c r="G224" s="64"/>
      <c r="H224" s="65"/>
      <c r="I224" s="64"/>
      <c r="J224" s="62"/>
      <c r="K224" s="62"/>
      <c r="L224" s="141"/>
      <c r="M224" s="65"/>
      <c r="N224" s="65"/>
      <c r="O224" s="65"/>
      <c r="P224" s="65"/>
      <c r="Q224" s="65"/>
      <c r="R224" s="65"/>
      <c r="S224" s="65"/>
      <c r="T224" s="65"/>
      <c r="U224" s="65"/>
      <c r="V224" s="65"/>
      <c r="W224" s="66"/>
      <c r="X224" s="66"/>
      <c r="Y224" s="66"/>
      <c r="Z224" s="66"/>
      <c r="AA224" s="66"/>
      <c r="AB224" s="66"/>
      <c r="AC224" s="66"/>
      <c r="AD224" s="66"/>
      <c r="AE224" s="66"/>
      <c r="AF224" s="66"/>
      <c r="AG224" s="66"/>
      <c r="AH224" s="66"/>
      <c r="AI224" s="66"/>
      <c r="AJ224" s="62"/>
      <c r="AK224" s="96"/>
      <c r="AL224" s="62"/>
      <c r="AM224" s="62"/>
      <c r="AN224" s="62"/>
      <c r="AO224" s="62"/>
      <c r="AP224" s="62"/>
      <c r="AQ224" s="62"/>
      <c r="AR224" s="62"/>
      <c r="AS224" s="62"/>
      <c r="AT224" s="62"/>
      <c r="AU224" s="62"/>
      <c r="AV224" s="62"/>
      <c r="AW224" s="62"/>
      <c r="AX224" s="62"/>
      <c r="AY224" s="62"/>
      <c r="AZ224" s="62"/>
      <c r="BA224" s="62"/>
      <c r="BB224" s="62"/>
      <c r="BC224" s="62"/>
      <c r="BD224" s="62"/>
      <c r="BE224" s="62"/>
      <c r="BF224" s="62"/>
      <c r="BG224" s="62"/>
      <c r="BH224" s="62"/>
      <c r="BI224" s="62"/>
      <c r="BJ224" s="62"/>
      <c r="BK224" s="62"/>
      <c r="BL224" s="62"/>
      <c r="BM224" s="62"/>
      <c r="BN224" s="62"/>
      <c r="BO224" s="62"/>
      <c r="BP224" s="62"/>
      <c r="BQ224" s="62"/>
      <c r="BR224" s="62"/>
      <c r="BS224" s="62"/>
      <c r="BT224" s="62"/>
      <c r="BU224" s="62"/>
      <c r="BV224" s="62"/>
      <c r="BW224" s="62"/>
      <c r="BX224" s="62"/>
      <c r="BY224" s="62"/>
      <c r="BZ224" s="62"/>
      <c r="CA224" s="62"/>
      <c r="CB224" s="62"/>
      <c r="CC224" s="62"/>
      <c r="CD224" s="62"/>
      <c r="CE224" s="62"/>
      <c r="CF224" s="62"/>
      <c r="CG224" s="62"/>
      <c r="CH224" s="62"/>
      <c r="CI224" s="62"/>
      <c r="CJ224" s="62"/>
      <c r="CK224" s="62"/>
      <c r="CL224" s="62"/>
      <c r="CM224" s="62"/>
      <c r="CN224" s="62"/>
      <c r="CO224" s="96"/>
      <c r="CP224" s="62"/>
      <c r="CQ224" s="62"/>
      <c r="CR224" s="62"/>
      <c r="CS224" s="62"/>
      <c r="CT224" s="62"/>
      <c r="CU224" s="62"/>
      <c r="CV224" s="62"/>
      <c r="CW224" s="62"/>
      <c r="CX224" s="62"/>
      <c r="CY224" s="62"/>
      <c r="CZ224" s="62"/>
      <c r="DA224" s="62"/>
      <c r="DB224" s="62"/>
      <c r="DE224" s="62"/>
      <c r="DF224" s="62"/>
      <c r="DG224" s="62"/>
      <c r="DH224" s="62"/>
      <c r="DI224" s="62"/>
      <c r="DJ224" s="62"/>
      <c r="DK224" s="62"/>
      <c r="DL224" s="62"/>
      <c r="DM224" s="62"/>
      <c r="DN224" s="62"/>
      <c r="DO224" s="62"/>
      <c r="DP224" s="62"/>
      <c r="DQ224" s="62"/>
      <c r="DR224" s="62"/>
      <c r="DS224" s="62"/>
      <c r="DT224" s="62"/>
      <c r="DU224" s="62"/>
      <c r="DV224" s="62"/>
      <c r="DW224" s="62"/>
      <c r="DX224" s="62"/>
      <c r="DY224" s="62"/>
      <c r="DZ224" s="62"/>
      <c r="EA224" s="62"/>
    </row>
    <row r="225" spans="1:140" s="46" customFormat="1" ht="15.75" customHeight="1" x14ac:dyDescent="0.25">
      <c r="A225" s="44"/>
      <c r="B225" s="44"/>
      <c r="C225" s="61"/>
      <c r="D225" s="61"/>
      <c r="H225" s="242"/>
      <c r="I225" s="243"/>
      <c r="J225" s="244"/>
      <c r="K225" s="68" t="s">
        <v>52</v>
      </c>
      <c r="L225" s="141"/>
      <c r="M225" s="65"/>
      <c r="N225" s="65"/>
      <c r="O225" s="65"/>
      <c r="P225" s="65"/>
      <c r="Q225" s="65"/>
      <c r="R225" s="65"/>
      <c r="S225" s="65"/>
      <c r="T225" s="65"/>
      <c r="U225" s="65"/>
      <c r="V225" s="65"/>
      <c r="W225" s="66"/>
      <c r="X225" s="66"/>
      <c r="Y225" s="66"/>
      <c r="Z225" s="66"/>
      <c r="AA225" s="66"/>
      <c r="AB225" s="66"/>
      <c r="AC225" s="66"/>
      <c r="AD225" s="66"/>
      <c r="AE225" s="66"/>
      <c r="AF225" s="66"/>
      <c r="AG225" s="66"/>
      <c r="AH225" s="66"/>
      <c r="AI225" s="66"/>
      <c r="AJ225" s="62"/>
      <c r="AK225" s="96"/>
      <c r="AL225" s="77" t="s">
        <v>90</v>
      </c>
      <c r="AM225" s="411"/>
      <c r="AN225" s="411"/>
      <c r="AO225" s="411"/>
      <c r="AP225" s="411"/>
      <c r="AQ225" s="411"/>
      <c r="AR225" s="411"/>
      <c r="AS225" s="411"/>
      <c r="AT225" s="411"/>
      <c r="AU225" s="411"/>
      <c r="AV225" s="411"/>
      <c r="AW225" s="411"/>
      <c r="AX225" s="411"/>
      <c r="AY225" s="411"/>
      <c r="AZ225" s="411"/>
      <c r="BA225" s="411"/>
      <c r="BB225" s="411"/>
      <c r="BC225" s="411"/>
      <c r="BD225" s="411"/>
      <c r="BE225" s="411"/>
      <c r="BF225" s="411"/>
      <c r="BG225" s="411"/>
      <c r="BH225" s="411"/>
      <c r="BI225" s="411"/>
      <c r="BJ225" s="411"/>
      <c r="BK225" s="411"/>
      <c r="BL225" s="411"/>
      <c r="BM225" s="411"/>
      <c r="BN225" s="411"/>
      <c r="BO225" s="411"/>
      <c r="BP225" s="411"/>
      <c r="BQ225" s="411"/>
      <c r="BR225" s="411"/>
      <c r="BS225" s="411"/>
      <c r="BT225" s="411"/>
      <c r="BU225" s="411"/>
      <c r="BV225" s="411"/>
      <c r="BW225" s="411"/>
      <c r="BX225" s="411"/>
      <c r="BY225" s="411"/>
      <c r="BZ225" s="411"/>
      <c r="CA225" s="411"/>
      <c r="CB225" s="411"/>
      <c r="CC225" s="62"/>
      <c r="CD225" s="62"/>
      <c r="CE225" s="62"/>
      <c r="CF225" s="62"/>
      <c r="CG225" s="62"/>
      <c r="CH225" s="62"/>
      <c r="CI225" s="62"/>
      <c r="CJ225" s="62"/>
      <c r="CK225" s="62"/>
      <c r="CL225" s="62"/>
      <c r="CM225" s="62"/>
      <c r="CN225" s="62"/>
      <c r="CO225" s="96"/>
      <c r="CP225" s="62"/>
      <c r="CQ225" s="77" t="s">
        <v>90</v>
      </c>
      <c r="CR225" s="411"/>
      <c r="CS225" s="411"/>
      <c r="CT225" s="411"/>
      <c r="CU225" s="411"/>
      <c r="CV225" s="411"/>
      <c r="CW225" s="411"/>
      <c r="CX225" s="411"/>
      <c r="CY225" s="411"/>
      <c r="CZ225" s="411"/>
      <c r="DA225" s="411"/>
      <c r="DB225" s="411"/>
      <c r="DC225" s="411"/>
      <c r="DD225" s="411"/>
      <c r="DE225" s="411"/>
      <c r="DF225" s="411"/>
      <c r="DG225" s="411"/>
      <c r="DH225" s="411"/>
      <c r="DI225" s="411"/>
      <c r="DJ225" s="411"/>
      <c r="DK225" s="411"/>
      <c r="DL225" s="411"/>
      <c r="DM225" s="411"/>
      <c r="DN225" s="411"/>
      <c r="DO225" s="411"/>
      <c r="DP225" s="411"/>
      <c r="DQ225" s="411"/>
      <c r="DR225" s="411"/>
      <c r="DS225" s="411"/>
      <c r="DT225" s="411"/>
      <c r="DU225" s="411"/>
      <c r="DV225" s="411"/>
      <c r="DW225" s="411"/>
      <c r="DX225" s="411"/>
      <c r="DY225" s="411"/>
      <c r="DZ225" s="411"/>
      <c r="EA225" s="411"/>
      <c r="EB225" s="411"/>
      <c r="EC225" s="411"/>
      <c r="ED225" s="411"/>
      <c r="EE225" s="411"/>
      <c r="EF225" s="411"/>
      <c r="EG225" s="411"/>
      <c r="EH225" s="18"/>
      <c r="EI225" s="18"/>
      <c r="EJ225" s="18"/>
    </row>
    <row r="226" spans="1:140" s="46" customFormat="1" ht="7.5" customHeight="1" x14ac:dyDescent="0.25">
      <c r="A226" s="44"/>
      <c r="B226" s="44"/>
      <c r="C226" s="61"/>
      <c r="D226" s="61"/>
      <c r="E226" s="66"/>
      <c r="F226" s="64"/>
      <c r="G226" s="64"/>
      <c r="H226" s="64"/>
      <c r="I226" s="64"/>
      <c r="J226" s="62"/>
      <c r="K226" s="62"/>
      <c r="L226" s="141"/>
      <c r="M226" s="65"/>
      <c r="N226" s="65"/>
      <c r="O226" s="65"/>
      <c r="P226" s="65"/>
      <c r="Q226" s="65"/>
      <c r="R226" s="65"/>
      <c r="S226" s="65"/>
      <c r="T226" s="65"/>
      <c r="U226" s="65"/>
      <c r="V226" s="65"/>
      <c r="W226" s="66"/>
      <c r="X226" s="66"/>
      <c r="Y226" s="66"/>
      <c r="Z226" s="66"/>
      <c r="AA226" s="66"/>
      <c r="AB226" s="66"/>
      <c r="AC226" s="66"/>
      <c r="AD226" s="66"/>
      <c r="AE226" s="66"/>
      <c r="AF226" s="66"/>
      <c r="AG226" s="66"/>
      <c r="AH226" s="66"/>
      <c r="AI226" s="66"/>
      <c r="AJ226" s="62"/>
      <c r="AK226" s="62"/>
      <c r="AL226" s="62"/>
      <c r="AM226" s="62"/>
      <c r="AN226" s="62"/>
      <c r="AO226" s="62"/>
      <c r="AP226" s="62"/>
      <c r="AQ226" s="62"/>
      <c r="AR226" s="62"/>
      <c r="AS226" s="62"/>
      <c r="AT226" s="62"/>
      <c r="AU226" s="62"/>
      <c r="AV226" s="62"/>
      <c r="AW226" s="62"/>
      <c r="AX226" s="62"/>
      <c r="AY226" s="62"/>
      <c r="AZ226" s="62"/>
      <c r="BA226" s="62"/>
      <c r="BB226" s="62"/>
      <c r="BC226" s="62"/>
      <c r="BD226" s="62"/>
      <c r="BE226" s="62"/>
      <c r="BF226" s="62"/>
      <c r="BG226" s="62"/>
      <c r="BH226" s="62"/>
      <c r="BI226" s="62"/>
      <c r="BJ226" s="62"/>
      <c r="BK226" s="62"/>
      <c r="BL226" s="62"/>
      <c r="BM226" s="62"/>
      <c r="BN226" s="62"/>
      <c r="BO226" s="62"/>
      <c r="BP226" s="62"/>
      <c r="BQ226" s="62"/>
      <c r="BR226" s="62"/>
      <c r="BS226" s="62"/>
      <c r="BT226" s="62"/>
      <c r="BU226" s="62"/>
      <c r="BV226" s="62"/>
      <c r="BW226" s="62"/>
      <c r="BX226" s="62"/>
      <c r="BY226" s="62"/>
      <c r="BZ226" s="62"/>
      <c r="CA226" s="62"/>
      <c r="CB226" s="62"/>
      <c r="CC226" s="62"/>
      <c r="CD226" s="62"/>
      <c r="CE226" s="62"/>
      <c r="CF226" s="62"/>
      <c r="CG226" s="62"/>
      <c r="CH226" s="62"/>
      <c r="CI226" s="62"/>
      <c r="CJ226" s="62"/>
      <c r="CK226" s="62"/>
      <c r="CL226" s="62"/>
      <c r="CM226" s="62"/>
      <c r="CN226" s="62"/>
      <c r="CO226" s="62"/>
      <c r="CP226" s="62"/>
      <c r="CQ226" s="62"/>
      <c r="CR226" s="62"/>
      <c r="CS226" s="62"/>
      <c r="CT226" s="62"/>
      <c r="CU226" s="62"/>
      <c r="CV226" s="62"/>
      <c r="CW226" s="62"/>
      <c r="CX226" s="62"/>
      <c r="CY226" s="62"/>
      <c r="CZ226" s="62"/>
      <c r="DA226" s="62"/>
      <c r="DB226" s="62"/>
      <c r="DC226" s="62"/>
      <c r="DD226" s="62"/>
      <c r="DE226" s="62"/>
      <c r="DF226" s="62"/>
      <c r="DG226" s="62"/>
      <c r="DH226" s="62"/>
      <c r="DI226" s="62"/>
      <c r="DJ226" s="62"/>
      <c r="DK226" s="62"/>
      <c r="DL226" s="62"/>
      <c r="DM226" s="62"/>
      <c r="DN226" s="62"/>
      <c r="DO226" s="62"/>
      <c r="DP226" s="62"/>
      <c r="DQ226" s="62"/>
      <c r="DR226" s="62"/>
      <c r="DS226" s="62"/>
      <c r="DT226" s="62"/>
      <c r="DU226" s="62"/>
      <c r="DV226" s="62"/>
      <c r="DW226" s="62"/>
      <c r="DX226" s="62"/>
      <c r="DY226" s="62"/>
      <c r="DZ226" s="62"/>
      <c r="EA226" s="62"/>
    </row>
    <row r="227" spans="1:140" s="46" customFormat="1" ht="15.75" x14ac:dyDescent="0.25">
      <c r="A227" s="44"/>
      <c r="B227" s="44"/>
      <c r="C227" s="61"/>
      <c r="D227" s="61"/>
      <c r="E227" s="66"/>
      <c r="F227" s="64"/>
      <c r="G227" s="64"/>
      <c r="H227" s="64"/>
      <c r="I227" s="64"/>
      <c r="J227" s="62"/>
      <c r="K227" s="62"/>
      <c r="L227" s="141"/>
      <c r="M227" s="65"/>
      <c r="N227" s="65"/>
      <c r="O227" s="65"/>
      <c r="P227" s="65"/>
      <c r="Q227" s="65"/>
      <c r="R227" s="65"/>
      <c r="S227" s="65"/>
      <c r="T227" s="65"/>
      <c r="U227" s="65"/>
      <c r="V227" s="65"/>
      <c r="W227" s="66"/>
      <c r="X227" s="66"/>
      <c r="Y227" s="66"/>
      <c r="Z227" s="66"/>
      <c r="AA227" s="66"/>
      <c r="AB227" s="66"/>
      <c r="AC227" s="66"/>
      <c r="AD227" s="66"/>
      <c r="AE227" s="66"/>
      <c r="AF227" s="66"/>
      <c r="AG227" s="66"/>
      <c r="AH227" s="66"/>
      <c r="AI227" s="66"/>
      <c r="AJ227" s="62"/>
      <c r="AK227" s="62"/>
      <c r="AL227" s="77" t="s">
        <v>217</v>
      </c>
      <c r="AM227" s="411"/>
      <c r="AN227" s="411"/>
      <c r="AO227" s="411"/>
      <c r="AP227" s="411"/>
      <c r="AQ227" s="411"/>
      <c r="AR227" s="411"/>
      <c r="AS227" s="411"/>
      <c r="AT227" s="411"/>
      <c r="AU227" s="411"/>
      <c r="AV227" s="411"/>
      <c r="AW227" s="411"/>
      <c r="AX227" s="411"/>
      <c r="AY227" s="411"/>
      <c r="AZ227" s="411"/>
      <c r="BA227" s="411"/>
      <c r="BB227" s="411"/>
      <c r="BC227" s="411"/>
      <c r="BD227" s="411"/>
      <c r="BE227" s="411"/>
      <c r="BF227" s="411"/>
      <c r="BG227" s="411"/>
      <c r="BH227" s="411"/>
      <c r="BI227" s="411"/>
      <c r="BJ227" s="411"/>
      <c r="BK227" s="411"/>
      <c r="BL227" s="411"/>
      <c r="BM227" s="411"/>
      <c r="BN227" s="411"/>
      <c r="BO227" s="411"/>
      <c r="BP227" s="411"/>
      <c r="BQ227" s="411"/>
      <c r="BR227" s="411"/>
      <c r="BS227" s="411"/>
      <c r="BT227" s="411"/>
      <c r="BU227" s="411"/>
      <c r="BV227" s="411"/>
      <c r="BW227" s="411"/>
      <c r="BX227" s="411"/>
      <c r="BY227" s="411"/>
      <c r="BZ227" s="411"/>
      <c r="CA227" s="411"/>
      <c r="CB227" s="411"/>
      <c r="CC227" s="62"/>
      <c r="CD227" s="62"/>
      <c r="CE227" s="62"/>
      <c r="CF227" s="62"/>
      <c r="CG227" s="62"/>
      <c r="CH227" s="62"/>
      <c r="CI227" s="62"/>
      <c r="CJ227" s="62"/>
      <c r="CK227" s="62"/>
      <c r="CL227" s="62"/>
      <c r="CM227" s="62"/>
      <c r="CN227" s="62"/>
      <c r="CO227" s="62"/>
      <c r="CP227" s="62"/>
      <c r="CQ227" s="77" t="s">
        <v>217</v>
      </c>
      <c r="CR227" s="411"/>
      <c r="CS227" s="411"/>
      <c r="CT227" s="411"/>
      <c r="CU227" s="411"/>
      <c r="CV227" s="411"/>
      <c r="CW227" s="411"/>
      <c r="CX227" s="411"/>
      <c r="CY227" s="411"/>
      <c r="CZ227" s="411"/>
      <c r="DA227" s="411"/>
      <c r="DB227" s="411"/>
      <c r="DC227" s="411"/>
      <c r="DD227" s="411"/>
      <c r="DE227" s="411"/>
      <c r="DF227" s="411"/>
      <c r="DG227" s="411"/>
      <c r="DH227" s="411"/>
      <c r="DI227" s="411"/>
      <c r="DJ227" s="411"/>
      <c r="DK227" s="411"/>
      <c r="DL227" s="411"/>
      <c r="DM227" s="411"/>
      <c r="DN227" s="411"/>
      <c r="DO227" s="411"/>
      <c r="DP227" s="411"/>
      <c r="DQ227" s="411"/>
      <c r="DR227" s="411"/>
      <c r="DS227" s="411"/>
      <c r="DT227" s="411"/>
      <c r="DU227" s="411"/>
      <c r="DV227" s="411"/>
      <c r="DW227" s="411"/>
      <c r="DX227" s="411"/>
      <c r="DY227" s="411"/>
      <c r="DZ227" s="411"/>
      <c r="EA227" s="411"/>
      <c r="EB227" s="411"/>
      <c r="EC227" s="411"/>
      <c r="ED227" s="411"/>
      <c r="EE227" s="411"/>
      <c r="EF227" s="411"/>
      <c r="EG227" s="411"/>
    </row>
    <row r="228" spans="1:140" s="46" customFormat="1" ht="7.5" customHeight="1" x14ac:dyDescent="0.25">
      <c r="A228" s="44"/>
      <c r="B228" s="44"/>
      <c r="C228" s="61"/>
      <c r="D228" s="61"/>
      <c r="E228" s="66"/>
      <c r="F228" s="64"/>
      <c r="G228" s="64"/>
      <c r="H228" s="64"/>
      <c r="I228" s="64"/>
      <c r="J228" s="62"/>
      <c r="K228" s="62"/>
      <c r="L228" s="141"/>
      <c r="M228" s="65"/>
      <c r="N228" s="65"/>
      <c r="O228" s="65"/>
      <c r="P228" s="65"/>
      <c r="Q228" s="65"/>
      <c r="R228" s="65"/>
      <c r="S228" s="65"/>
      <c r="T228" s="65"/>
      <c r="U228" s="65"/>
      <c r="V228" s="65"/>
      <c r="W228" s="66"/>
      <c r="X228" s="66"/>
      <c r="Y228" s="66"/>
      <c r="Z228" s="66"/>
      <c r="AA228" s="66"/>
      <c r="AB228" s="66"/>
      <c r="AC228" s="66"/>
      <c r="AD228" s="66"/>
      <c r="AE228" s="66"/>
      <c r="AF228" s="66"/>
      <c r="AG228" s="66"/>
      <c r="AH228" s="66"/>
      <c r="AI228" s="66"/>
      <c r="AJ228" s="62"/>
      <c r="AK228" s="62"/>
      <c r="AL228" s="62"/>
      <c r="AM228" s="62"/>
      <c r="AN228" s="62"/>
      <c r="AO228" s="62"/>
      <c r="AP228" s="62"/>
      <c r="AQ228" s="62"/>
      <c r="AR228" s="62"/>
      <c r="AS228" s="62"/>
      <c r="AT228" s="62"/>
      <c r="AU228" s="62"/>
      <c r="AV228" s="62"/>
      <c r="AW228" s="62"/>
      <c r="AX228" s="62"/>
      <c r="AY228" s="62"/>
      <c r="AZ228" s="62"/>
      <c r="BA228" s="62"/>
      <c r="BB228" s="62"/>
      <c r="BC228" s="62"/>
      <c r="BD228" s="62"/>
      <c r="BE228" s="62"/>
      <c r="BF228" s="62"/>
      <c r="BG228" s="62"/>
      <c r="BH228" s="62"/>
      <c r="BI228" s="62"/>
      <c r="BJ228" s="62"/>
      <c r="BK228" s="62"/>
      <c r="BL228" s="62"/>
      <c r="BM228" s="62"/>
      <c r="BN228" s="62"/>
      <c r="BO228" s="62"/>
      <c r="BP228" s="62"/>
      <c r="BQ228" s="62"/>
      <c r="BR228" s="62"/>
      <c r="BS228" s="62"/>
      <c r="BT228" s="62"/>
      <c r="BU228" s="62"/>
      <c r="BV228" s="62"/>
      <c r="BW228" s="62"/>
      <c r="BX228" s="62"/>
      <c r="BY228" s="62"/>
      <c r="BZ228" s="62"/>
      <c r="CA228" s="62"/>
      <c r="CB228" s="62"/>
      <c r="CC228" s="62"/>
      <c r="CD228" s="62"/>
      <c r="CE228" s="62"/>
      <c r="CF228" s="62"/>
      <c r="CG228" s="62"/>
      <c r="CH228" s="62"/>
      <c r="CI228" s="62"/>
      <c r="CJ228" s="62"/>
      <c r="CK228" s="62"/>
      <c r="CL228" s="62"/>
      <c r="CM228" s="62"/>
      <c r="CN228" s="62"/>
      <c r="CO228" s="62"/>
      <c r="CP228" s="62"/>
      <c r="CQ228" s="62"/>
      <c r="CR228" s="62"/>
      <c r="CS228" s="62"/>
      <c r="CT228" s="62"/>
      <c r="CU228" s="62"/>
      <c r="CV228" s="62"/>
      <c r="CW228" s="62"/>
      <c r="CX228" s="62"/>
      <c r="CY228" s="62"/>
      <c r="CZ228" s="62"/>
      <c r="DA228" s="62"/>
      <c r="DB228" s="62"/>
      <c r="DC228" s="62"/>
      <c r="DD228" s="62"/>
      <c r="DE228" s="62"/>
      <c r="DF228" s="62"/>
      <c r="DG228" s="62"/>
      <c r="DH228" s="62"/>
      <c r="DI228" s="62"/>
      <c r="DJ228" s="62"/>
      <c r="DK228" s="62"/>
      <c r="DL228" s="62"/>
      <c r="DM228" s="62"/>
      <c r="DN228" s="62"/>
      <c r="DO228" s="62"/>
      <c r="DP228" s="62"/>
      <c r="DQ228" s="62"/>
      <c r="DR228" s="62"/>
      <c r="DS228" s="62"/>
      <c r="DT228" s="62"/>
      <c r="DU228" s="62"/>
      <c r="DV228" s="62"/>
      <c r="DW228" s="62"/>
      <c r="DX228" s="62"/>
      <c r="DY228" s="62"/>
      <c r="DZ228" s="62"/>
      <c r="EA228" s="62"/>
    </row>
    <row r="229" spans="1:140" s="46" customFormat="1" ht="18.75" customHeight="1" x14ac:dyDescent="0.25">
      <c r="A229" s="44"/>
      <c r="B229" s="44"/>
      <c r="C229" s="45"/>
      <c r="D229" s="278" t="s">
        <v>109</v>
      </c>
      <c r="E229" s="192"/>
      <c r="F229" s="192"/>
      <c r="G229" s="192"/>
      <c r="H229" s="192"/>
      <c r="I229" s="192"/>
      <c r="J229" s="192"/>
      <c r="K229" s="192"/>
      <c r="L229" s="192"/>
      <c r="M229" s="192"/>
      <c r="N229" s="192"/>
      <c r="O229" s="192"/>
      <c r="P229" s="192"/>
      <c r="Q229" s="192"/>
      <c r="R229" s="192" t="s">
        <v>56</v>
      </c>
      <c r="S229" s="192"/>
      <c r="T229" s="192"/>
      <c r="U229" s="192"/>
      <c r="V229" s="192"/>
      <c r="W229" s="192"/>
      <c r="X229" s="192"/>
      <c r="Y229" s="192"/>
      <c r="Z229" s="192"/>
      <c r="AA229" s="192"/>
      <c r="AB229" s="192"/>
      <c r="AC229" s="192"/>
      <c r="AD229" s="192"/>
      <c r="AE229" s="192"/>
      <c r="AF229" s="192"/>
      <c r="AG229" s="192"/>
      <c r="AH229" s="192"/>
      <c r="AI229" s="192"/>
      <c r="AJ229" s="192"/>
      <c r="AK229" s="192"/>
      <c r="AL229" s="192"/>
      <c r="AM229" s="192"/>
      <c r="AN229" s="192"/>
      <c r="AO229" s="192"/>
      <c r="AP229" s="192"/>
      <c r="AQ229" s="192"/>
      <c r="AR229" s="192"/>
      <c r="AS229" s="192"/>
      <c r="AT229" s="192"/>
      <c r="AU229" s="192"/>
      <c r="AV229" s="192"/>
      <c r="AW229" s="192"/>
      <c r="AX229" s="192"/>
      <c r="AY229" s="192"/>
      <c r="AZ229" s="192"/>
      <c r="BA229" s="192"/>
      <c r="BB229" s="192"/>
      <c r="BC229" s="192"/>
      <c r="BD229" s="192"/>
      <c r="BE229" s="192"/>
      <c r="BF229" s="192"/>
      <c r="BG229" s="192"/>
      <c r="BH229" s="192"/>
      <c r="BI229" s="192"/>
      <c r="BJ229" s="192"/>
      <c r="BK229" s="192"/>
      <c r="BL229" s="192"/>
      <c r="BM229" s="192"/>
      <c r="BN229" s="192"/>
      <c r="BO229" s="192"/>
      <c r="BP229" s="192"/>
      <c r="BQ229" s="192"/>
      <c r="BR229" s="192"/>
      <c r="BS229" s="192"/>
      <c r="BT229" s="192"/>
      <c r="BU229" s="192"/>
      <c r="BV229" s="192"/>
      <c r="BW229" s="192"/>
      <c r="BX229" s="192"/>
      <c r="BY229" s="192"/>
      <c r="BZ229" s="192"/>
      <c r="CA229" s="192"/>
      <c r="CB229" s="192"/>
      <c r="CC229" s="192"/>
      <c r="CD229" s="192"/>
      <c r="CE229" s="192"/>
      <c r="CF229" s="192"/>
      <c r="CG229" s="192"/>
      <c r="CH229" s="192"/>
      <c r="CI229" s="192"/>
      <c r="CJ229" s="192"/>
      <c r="CK229" s="192"/>
      <c r="CL229" s="192"/>
      <c r="CM229" s="192"/>
      <c r="CN229" s="192"/>
      <c r="CO229" s="192"/>
      <c r="CP229" s="192"/>
      <c r="CQ229" s="192"/>
      <c r="CR229" s="192"/>
      <c r="CS229" s="192"/>
      <c r="CT229" s="192"/>
      <c r="CU229" s="192"/>
      <c r="CV229" s="192"/>
      <c r="CW229" s="192"/>
      <c r="CX229" s="192"/>
      <c r="CY229" s="192"/>
      <c r="CZ229" s="192"/>
      <c r="DA229" s="192"/>
      <c r="DB229" s="192"/>
      <c r="DC229" s="192"/>
      <c r="DD229" s="192"/>
      <c r="DE229" s="192"/>
      <c r="DF229" s="192"/>
      <c r="DG229" s="192"/>
      <c r="DH229" s="192"/>
      <c r="DI229" s="192"/>
      <c r="DJ229" s="192"/>
      <c r="DK229" s="192"/>
      <c r="DL229" s="192"/>
      <c r="DM229" s="192"/>
      <c r="DN229" s="192"/>
      <c r="DO229" s="192"/>
      <c r="DP229" s="192"/>
      <c r="DQ229" s="192"/>
      <c r="DR229" s="192"/>
      <c r="DS229" s="192"/>
      <c r="DT229" s="192"/>
      <c r="DU229" s="192"/>
      <c r="DV229" s="192"/>
      <c r="DW229" s="192"/>
      <c r="DX229" s="192"/>
      <c r="DY229" s="192"/>
      <c r="DZ229" s="192"/>
      <c r="EA229" s="192"/>
      <c r="EB229" s="192"/>
      <c r="EC229" s="192"/>
      <c r="ED229" s="192"/>
      <c r="EE229" s="192"/>
      <c r="EF229" s="192"/>
      <c r="EG229" s="193"/>
    </row>
    <row r="230" spans="1:140" s="46" customFormat="1" ht="12" customHeight="1" x14ac:dyDescent="0.25"/>
    <row r="231" spans="1:140" ht="15" customHeight="1" x14ac:dyDescent="0.2">
      <c r="W231" s="105" t="s">
        <v>213</v>
      </c>
      <c r="X231" s="412"/>
      <c r="Y231" s="412"/>
      <c r="Z231" s="412"/>
      <c r="AA231" s="412"/>
      <c r="AB231" s="412"/>
      <c r="AC231" s="412"/>
      <c r="AD231" s="412"/>
      <c r="AE231" s="412"/>
      <c r="AF231" s="412"/>
      <c r="AG231" s="412"/>
      <c r="AH231" s="412"/>
      <c r="AI231" s="412"/>
      <c r="AJ231" s="412"/>
      <c r="AK231" s="412"/>
      <c r="AL231" s="42"/>
      <c r="AS231" s="42"/>
      <c r="AT231" s="42"/>
      <c r="AU231" s="106" t="s">
        <v>57</v>
      </c>
      <c r="AV231" s="242"/>
      <c r="AW231" s="243"/>
      <c r="AX231" s="244"/>
      <c r="AY231" s="42"/>
      <c r="AZ231" s="42"/>
      <c r="BA231" s="42"/>
      <c r="BB231" s="42"/>
      <c r="BG231" s="42"/>
      <c r="BH231" s="106" t="s">
        <v>58</v>
      </c>
      <c r="BI231" s="242"/>
      <c r="BJ231" s="243"/>
      <c r="BK231" s="244"/>
      <c r="CD231" s="105" t="s">
        <v>214</v>
      </c>
      <c r="CE231" s="412"/>
      <c r="CF231" s="412"/>
      <c r="CG231" s="412"/>
      <c r="CH231" s="412"/>
      <c r="CI231" s="412"/>
      <c r="CJ231" s="412"/>
      <c r="CK231" s="412"/>
      <c r="CL231" s="412"/>
      <c r="CM231" s="412"/>
      <c r="CN231" s="412"/>
      <c r="CO231" s="412"/>
      <c r="CP231" s="412"/>
      <c r="CQ231" s="412"/>
      <c r="CR231" s="412"/>
      <c r="CS231" s="412"/>
      <c r="CT231" s="412"/>
      <c r="CU231" s="412"/>
      <c r="CV231" s="412"/>
      <c r="CW231" s="412"/>
      <c r="CX231" s="412"/>
      <c r="CY231" s="412"/>
      <c r="CZ231" s="412"/>
      <c r="DA231" s="412"/>
      <c r="DB231" s="412"/>
      <c r="DC231" s="412"/>
      <c r="DD231" s="412"/>
      <c r="DE231" s="412"/>
      <c r="DF231" s="412"/>
      <c r="DG231" s="412"/>
      <c r="DH231" s="412"/>
      <c r="DI231" s="412"/>
      <c r="DJ231" s="412"/>
      <c r="DK231" s="412"/>
      <c r="DL231" s="42"/>
      <c r="DM231" s="42"/>
      <c r="DN231" s="42"/>
      <c r="DS231" s="105" t="s">
        <v>215</v>
      </c>
      <c r="DT231" s="412"/>
      <c r="DU231" s="412"/>
      <c r="DV231" s="412"/>
      <c r="DW231" s="412"/>
      <c r="DX231" s="412"/>
      <c r="DY231" s="412"/>
      <c r="DZ231" s="412"/>
      <c r="EA231" s="412"/>
      <c r="EB231" s="412"/>
      <c r="EC231" s="412"/>
      <c r="ED231" s="412"/>
      <c r="EE231" s="412"/>
      <c r="EF231" s="412"/>
      <c r="EG231" s="412"/>
    </row>
    <row r="232" spans="1:140" s="46" customFormat="1" ht="12" customHeight="1" thickBot="1" x14ac:dyDescent="0.3"/>
    <row r="233" spans="1:140" ht="6" customHeight="1" thickTop="1" x14ac:dyDescent="0.2">
      <c r="D233" s="277"/>
      <c r="E233" s="277"/>
      <c r="F233" s="277"/>
      <c r="G233" s="277"/>
      <c r="H233" s="277"/>
      <c r="I233" s="277"/>
      <c r="J233" s="277"/>
      <c r="K233" s="277"/>
      <c r="L233" s="277"/>
      <c r="M233" s="277"/>
      <c r="N233" s="277"/>
      <c r="O233" s="277"/>
      <c r="P233" s="277"/>
      <c r="Q233" s="277"/>
      <c r="R233" s="277"/>
      <c r="S233" s="277"/>
      <c r="T233" s="277"/>
      <c r="U233" s="277"/>
      <c r="V233" s="277"/>
      <c r="W233" s="277"/>
      <c r="X233" s="277"/>
      <c r="Y233" s="277"/>
      <c r="Z233" s="277"/>
      <c r="AA233" s="277"/>
      <c r="AB233" s="277"/>
      <c r="AC233" s="277"/>
      <c r="AD233" s="277"/>
      <c r="AE233" s="277"/>
      <c r="AF233" s="277"/>
      <c r="AG233" s="277"/>
      <c r="AH233" s="277"/>
      <c r="AI233" s="277"/>
      <c r="AJ233" s="277"/>
      <c r="AK233" s="277"/>
      <c r="AL233" s="277"/>
      <c r="AM233" s="277"/>
      <c r="AN233" s="277"/>
      <c r="AO233" s="277"/>
      <c r="AP233" s="277"/>
      <c r="AQ233" s="277"/>
      <c r="AR233" s="277"/>
      <c r="AS233" s="277"/>
      <c r="AT233" s="277"/>
      <c r="AU233" s="277"/>
      <c r="AV233" s="277"/>
      <c r="AW233" s="277"/>
      <c r="AX233" s="277"/>
      <c r="AY233" s="277"/>
      <c r="AZ233" s="277"/>
      <c r="BA233" s="277"/>
      <c r="BB233" s="277"/>
      <c r="BC233" s="277"/>
      <c r="BD233" s="277"/>
      <c r="BE233" s="277"/>
      <c r="BF233" s="277"/>
      <c r="BG233" s="277"/>
      <c r="BH233" s="277"/>
      <c r="BI233" s="277"/>
      <c r="BJ233" s="277"/>
      <c r="BK233" s="277"/>
      <c r="BL233" s="277"/>
      <c r="BM233" s="277"/>
      <c r="BN233" s="277"/>
      <c r="BO233" s="277"/>
      <c r="BP233" s="277"/>
      <c r="BQ233" s="277"/>
      <c r="BR233" s="277"/>
      <c r="BS233" s="277"/>
      <c r="BT233" s="277"/>
      <c r="BU233" s="277"/>
      <c r="BV233" s="277"/>
      <c r="BW233" s="277"/>
      <c r="BX233" s="277"/>
      <c r="BY233" s="277"/>
      <c r="BZ233" s="277"/>
      <c r="CA233" s="277"/>
      <c r="CB233" s="277"/>
      <c r="CC233" s="277"/>
      <c r="CD233" s="277"/>
      <c r="CE233" s="277"/>
      <c r="CF233" s="277"/>
      <c r="CG233" s="277"/>
      <c r="CH233" s="277"/>
      <c r="CI233" s="277"/>
      <c r="CJ233" s="277"/>
      <c r="CK233" s="277"/>
      <c r="CL233" s="277"/>
      <c r="CM233" s="277"/>
      <c r="CN233" s="277"/>
      <c r="CO233" s="277"/>
      <c r="CP233" s="277"/>
      <c r="CQ233" s="277"/>
      <c r="CR233" s="277"/>
      <c r="CS233" s="277"/>
      <c r="CT233" s="277"/>
      <c r="CU233" s="277"/>
      <c r="CV233" s="277"/>
      <c r="CW233" s="277"/>
      <c r="CX233" s="277"/>
      <c r="CY233" s="277"/>
      <c r="CZ233" s="277"/>
      <c r="DA233" s="277"/>
      <c r="DB233" s="277"/>
      <c r="DC233" s="277"/>
      <c r="DD233" s="277"/>
      <c r="DE233" s="277"/>
      <c r="DF233" s="277"/>
      <c r="DG233" s="277"/>
      <c r="DH233" s="277"/>
      <c r="DI233" s="277"/>
      <c r="DJ233" s="277"/>
      <c r="DK233" s="277"/>
      <c r="DL233" s="277"/>
      <c r="DM233" s="277"/>
      <c r="DN233" s="277"/>
      <c r="DO233" s="277"/>
      <c r="DP233" s="277"/>
      <c r="DQ233" s="277"/>
      <c r="DR233" s="277"/>
      <c r="DS233" s="277"/>
      <c r="DT233" s="277"/>
      <c r="DU233" s="277"/>
      <c r="DV233" s="277"/>
      <c r="DW233" s="277"/>
      <c r="DX233" s="277"/>
      <c r="DY233" s="277"/>
      <c r="DZ233" s="277"/>
      <c r="EA233" s="277"/>
      <c r="EB233" s="277"/>
      <c r="EC233" s="277"/>
      <c r="ED233" s="277"/>
      <c r="EE233" s="277"/>
      <c r="EF233" s="277"/>
      <c r="EG233" s="277"/>
    </row>
    <row r="234" spans="1:140" s="107" customFormat="1" ht="11.25" x14ac:dyDescent="0.2">
      <c r="D234" s="266" t="s">
        <v>71</v>
      </c>
      <c r="E234" s="267"/>
      <c r="F234" s="268"/>
      <c r="G234" s="108" t="s">
        <v>91</v>
      </c>
      <c r="H234" s="109"/>
      <c r="I234" s="110"/>
      <c r="J234" s="110"/>
      <c r="K234" s="275" t="s">
        <v>92</v>
      </c>
      <c r="L234" s="275"/>
      <c r="M234" s="275"/>
      <c r="N234" s="275"/>
      <c r="O234" s="275"/>
      <c r="P234" s="275"/>
      <c r="Q234" s="275"/>
      <c r="R234" s="275"/>
      <c r="S234" s="275"/>
      <c r="T234" s="275"/>
      <c r="U234" s="275"/>
      <c r="V234" s="275"/>
      <c r="W234" s="275"/>
      <c r="X234" s="275"/>
      <c r="Y234" s="275"/>
      <c r="Z234" s="275"/>
      <c r="AA234" s="275"/>
      <c r="AB234" s="275"/>
      <c r="AC234" s="275"/>
      <c r="AD234" s="275"/>
      <c r="AE234" s="275"/>
      <c r="AF234" s="275"/>
      <c r="AG234" s="275"/>
      <c r="AH234" s="275"/>
      <c r="AI234" s="275"/>
      <c r="AJ234" s="275"/>
      <c r="AK234" s="275"/>
      <c r="AL234" s="275"/>
      <c r="AM234" s="275"/>
      <c r="AN234" s="275"/>
      <c r="AO234" s="275"/>
      <c r="AP234" s="275"/>
      <c r="AQ234" s="275"/>
      <c r="AR234" s="275"/>
      <c r="AS234" s="275"/>
      <c r="AT234" s="275"/>
      <c r="AU234" s="275"/>
      <c r="AV234" s="275"/>
      <c r="AW234" s="275"/>
      <c r="AX234" s="275"/>
      <c r="AY234" s="275"/>
      <c r="AZ234" s="275"/>
      <c r="BA234" s="275"/>
      <c r="BB234" s="275"/>
      <c r="BC234" s="275"/>
      <c r="BD234" s="275"/>
      <c r="BE234" s="275"/>
      <c r="BF234" s="275"/>
      <c r="BG234" s="275"/>
      <c r="BH234" s="275"/>
      <c r="BI234" s="275"/>
      <c r="BJ234" s="275"/>
      <c r="BK234" s="275"/>
      <c r="BL234" s="275"/>
      <c r="BM234" s="275"/>
      <c r="BN234" s="275"/>
      <c r="BO234" s="275"/>
      <c r="BP234" s="275"/>
      <c r="BQ234" s="275"/>
      <c r="BR234" s="275"/>
      <c r="BS234" s="275"/>
      <c r="BT234" s="275"/>
      <c r="BU234" s="275"/>
      <c r="BV234" s="275"/>
      <c r="BW234" s="275"/>
      <c r="BX234" s="275"/>
      <c r="BY234" s="275"/>
      <c r="BZ234" s="275"/>
      <c r="CA234" s="275"/>
      <c r="CB234" s="275"/>
      <c r="CC234" s="275"/>
      <c r="CD234" s="275"/>
      <c r="CE234" s="275"/>
      <c r="CF234" s="275"/>
      <c r="CG234" s="275"/>
      <c r="CH234" s="275"/>
      <c r="CI234" s="275"/>
      <c r="CJ234" s="275"/>
      <c r="CK234" s="275"/>
      <c r="CL234" s="275"/>
      <c r="CM234" s="275"/>
      <c r="CN234" s="275"/>
      <c r="CO234" s="275"/>
      <c r="CP234" s="275"/>
      <c r="CQ234" s="275"/>
      <c r="CR234" s="275"/>
      <c r="CS234" s="275"/>
      <c r="CT234" s="275"/>
      <c r="CU234" s="275"/>
      <c r="CV234" s="275"/>
      <c r="CW234" s="275"/>
      <c r="CX234" s="275"/>
      <c r="CY234" s="275"/>
      <c r="CZ234" s="275"/>
      <c r="DA234" s="275"/>
      <c r="DB234" s="275"/>
      <c r="DC234" s="275"/>
      <c r="DD234" s="275"/>
      <c r="DE234" s="275"/>
      <c r="DF234" s="275"/>
      <c r="DG234" s="275"/>
      <c r="DH234" s="275"/>
      <c r="DI234" s="275"/>
      <c r="DJ234" s="275"/>
      <c r="DK234" s="275"/>
      <c r="DL234" s="275"/>
      <c r="DM234" s="275"/>
      <c r="DN234" s="275"/>
      <c r="DO234" s="275"/>
      <c r="DP234" s="275"/>
      <c r="DQ234" s="275"/>
      <c r="DR234" s="275"/>
      <c r="DS234" s="275"/>
      <c r="DT234" s="275"/>
      <c r="DU234" s="275"/>
      <c r="DV234" s="275"/>
      <c r="DW234" s="275"/>
      <c r="DX234" s="275"/>
      <c r="DY234" s="275"/>
      <c r="DZ234" s="275"/>
      <c r="EA234" s="275"/>
      <c r="EB234" s="275"/>
      <c r="EC234" s="275"/>
      <c r="ED234" s="275"/>
      <c r="EE234" s="275"/>
      <c r="EF234" s="275"/>
      <c r="EG234" s="276"/>
    </row>
    <row r="235" spans="1:140" s="107" customFormat="1" ht="11.25" x14ac:dyDescent="0.2">
      <c r="D235" s="269"/>
      <c r="E235" s="270"/>
      <c r="F235" s="271"/>
      <c r="G235" s="111" t="s">
        <v>93</v>
      </c>
      <c r="H235" s="112"/>
      <c r="I235" s="113"/>
      <c r="J235" s="113"/>
      <c r="K235" s="410" t="s">
        <v>123</v>
      </c>
      <c r="L235" s="410"/>
      <c r="M235" s="410"/>
      <c r="N235" s="410"/>
      <c r="O235" s="410"/>
      <c r="P235" s="410"/>
      <c r="Q235" s="410"/>
      <c r="R235" s="410"/>
      <c r="S235" s="410"/>
      <c r="T235" s="410"/>
      <c r="U235" s="410"/>
      <c r="V235" s="410"/>
      <c r="W235" s="410"/>
      <c r="X235" s="410"/>
      <c r="Y235" s="410"/>
      <c r="Z235" s="410"/>
      <c r="AA235" s="410"/>
      <c r="AB235" s="410"/>
      <c r="AC235" s="410"/>
      <c r="AD235" s="410"/>
      <c r="AE235" s="410"/>
      <c r="AF235" s="410"/>
      <c r="AG235" s="410"/>
      <c r="AH235" s="410"/>
      <c r="AI235" s="410"/>
      <c r="AJ235" s="410"/>
      <c r="AK235" s="410"/>
      <c r="AL235" s="410"/>
      <c r="AM235" s="410"/>
      <c r="AN235" s="410"/>
      <c r="AO235" s="410"/>
      <c r="AP235" s="410"/>
      <c r="AQ235" s="410"/>
      <c r="AR235" s="410"/>
      <c r="AS235" s="410"/>
      <c r="AT235" s="410"/>
      <c r="AU235" s="410"/>
      <c r="AV235" s="410"/>
      <c r="AW235" s="410"/>
      <c r="AX235" s="410"/>
      <c r="AY235" s="410"/>
      <c r="AZ235" s="410"/>
      <c r="BA235" s="410"/>
      <c r="BB235" s="410"/>
      <c r="BC235" s="410"/>
      <c r="BD235" s="410"/>
      <c r="BE235" s="410"/>
      <c r="BF235" s="410"/>
      <c r="BG235" s="410"/>
      <c r="BH235" s="410"/>
      <c r="BI235" s="410"/>
      <c r="BJ235" s="410"/>
      <c r="BK235" s="410"/>
      <c r="BL235" s="410"/>
      <c r="BM235" s="410"/>
      <c r="BN235" s="410"/>
      <c r="BO235" s="410"/>
      <c r="BP235" s="410"/>
      <c r="BQ235" s="410"/>
      <c r="BR235" s="410"/>
      <c r="BS235" s="410"/>
      <c r="BT235" s="410"/>
      <c r="BU235" s="410"/>
      <c r="BV235" s="410"/>
      <c r="BW235" s="410"/>
      <c r="BX235" s="410"/>
      <c r="BY235" s="410"/>
      <c r="BZ235" s="410"/>
      <c r="CA235" s="410"/>
      <c r="CB235" s="410"/>
      <c r="CC235" s="410"/>
      <c r="CD235" s="410"/>
      <c r="CE235" s="410"/>
      <c r="CF235" s="410"/>
      <c r="CG235" s="410"/>
      <c r="CH235" s="410"/>
      <c r="CI235" s="410"/>
      <c r="CJ235" s="410"/>
      <c r="CK235" s="410"/>
      <c r="CL235" s="410"/>
      <c r="CM235" s="410"/>
      <c r="CN235" s="410"/>
      <c r="CO235" s="410"/>
      <c r="CP235" s="410"/>
      <c r="CQ235" s="410"/>
      <c r="CR235" s="410"/>
      <c r="CS235" s="410"/>
      <c r="CT235" s="410"/>
      <c r="CU235" s="410"/>
      <c r="CV235" s="410"/>
      <c r="CW235" s="410"/>
      <c r="CX235" s="410"/>
      <c r="CY235" s="410"/>
      <c r="CZ235" s="410"/>
      <c r="DA235" s="410"/>
      <c r="DB235" s="410"/>
      <c r="DC235" s="410"/>
      <c r="DD235" s="410"/>
      <c r="DE235" s="410"/>
      <c r="DF235" s="410"/>
      <c r="DG235" s="410"/>
      <c r="DH235" s="410"/>
      <c r="DI235" s="410"/>
      <c r="DJ235" s="410"/>
      <c r="DK235" s="410"/>
      <c r="DL235" s="410"/>
      <c r="DM235" s="410"/>
      <c r="DN235" s="410"/>
      <c r="DO235" s="410"/>
      <c r="DP235" s="410"/>
      <c r="DQ235" s="410"/>
      <c r="DR235" s="410"/>
      <c r="DS235" s="410"/>
      <c r="DT235" s="410"/>
      <c r="DU235" s="410"/>
      <c r="DV235" s="410"/>
      <c r="DW235" s="410"/>
      <c r="DX235" s="410"/>
      <c r="DY235" s="410"/>
      <c r="DZ235" s="410"/>
      <c r="EA235" s="410"/>
      <c r="EB235" s="410"/>
      <c r="EC235" s="410"/>
      <c r="ED235" s="410"/>
      <c r="EE235" s="410"/>
      <c r="EF235" s="410"/>
      <c r="EG235" s="114"/>
    </row>
    <row r="236" spans="1:140" s="107" customFormat="1" ht="11.25" x14ac:dyDescent="0.2">
      <c r="D236" s="272"/>
      <c r="E236" s="273"/>
      <c r="F236" s="274"/>
      <c r="G236" s="115" t="s">
        <v>124</v>
      </c>
      <c r="H236" s="116"/>
      <c r="I236" s="117"/>
      <c r="J236" s="117"/>
      <c r="K236" s="118" t="s">
        <v>125</v>
      </c>
      <c r="L236" s="119"/>
      <c r="M236" s="119"/>
      <c r="N236" s="119"/>
      <c r="O236" s="119"/>
      <c r="P236" s="119"/>
      <c r="Q236" s="119"/>
      <c r="R236" s="119"/>
      <c r="S236" s="119"/>
      <c r="T236" s="119"/>
      <c r="U236" s="119"/>
      <c r="V236" s="119"/>
      <c r="W236" s="119"/>
      <c r="X236" s="119"/>
      <c r="Y236" s="119"/>
      <c r="Z236" s="119"/>
      <c r="AA236" s="119"/>
      <c r="AB236" s="119"/>
      <c r="AC236" s="119"/>
      <c r="AD236" s="119"/>
      <c r="AE236" s="119"/>
      <c r="AF236" s="119"/>
      <c r="AG236" s="119"/>
      <c r="AH236" s="119"/>
      <c r="AI236" s="119"/>
      <c r="AJ236" s="119"/>
      <c r="AK236" s="119"/>
      <c r="AL236" s="119"/>
      <c r="AM236" s="119"/>
      <c r="AN236" s="119"/>
      <c r="AO236" s="119"/>
      <c r="AP236" s="119"/>
      <c r="AQ236" s="119"/>
      <c r="AR236" s="119"/>
      <c r="AS236" s="119"/>
      <c r="AT236" s="119"/>
      <c r="AU236" s="119"/>
      <c r="AV236" s="119"/>
      <c r="AW236" s="119"/>
      <c r="AX236" s="119"/>
      <c r="AY236" s="119"/>
      <c r="AZ236" s="119"/>
      <c r="BA236" s="119"/>
      <c r="BB236" s="119"/>
      <c r="BC236" s="119"/>
      <c r="BD236" s="119"/>
      <c r="BE236" s="119"/>
      <c r="BF236" s="119"/>
      <c r="BG236" s="119"/>
      <c r="BH236" s="119"/>
      <c r="BI236" s="119"/>
      <c r="BJ236" s="119"/>
      <c r="BK236" s="119"/>
      <c r="BL236" s="119"/>
      <c r="BM236" s="119"/>
      <c r="BN236" s="119"/>
      <c r="BO236" s="119"/>
      <c r="BP236" s="119"/>
      <c r="BQ236" s="119"/>
      <c r="BR236" s="119"/>
      <c r="BS236" s="119"/>
      <c r="BT236" s="119"/>
      <c r="BU236" s="119"/>
      <c r="BV236" s="119"/>
      <c r="BW236" s="119"/>
      <c r="BX236" s="119"/>
      <c r="BY236" s="119"/>
      <c r="BZ236" s="119"/>
      <c r="CA236" s="119"/>
      <c r="CB236" s="119"/>
      <c r="CC236" s="119"/>
      <c r="CD236" s="119"/>
      <c r="CE236" s="119"/>
      <c r="CF236" s="119"/>
      <c r="CG236" s="119"/>
      <c r="CH236" s="119"/>
      <c r="CI236" s="119"/>
      <c r="CJ236" s="119"/>
      <c r="CK236" s="119"/>
      <c r="CL236" s="119"/>
      <c r="CM236" s="119"/>
      <c r="CN236" s="119"/>
      <c r="CO236" s="119"/>
      <c r="CP236" s="119"/>
      <c r="CQ236" s="119"/>
      <c r="CR236" s="119"/>
      <c r="CS236" s="119"/>
      <c r="CT236" s="119"/>
      <c r="CU236" s="119"/>
      <c r="CV236" s="119"/>
      <c r="CW236" s="119"/>
      <c r="CX236" s="119"/>
      <c r="CY236" s="119"/>
      <c r="CZ236" s="119"/>
      <c r="DA236" s="119"/>
      <c r="DB236" s="119"/>
      <c r="DC236" s="119"/>
      <c r="DD236" s="119"/>
      <c r="DE236" s="119"/>
      <c r="DF236" s="119"/>
      <c r="DG236" s="119"/>
      <c r="DH236" s="119"/>
      <c r="DI236" s="119"/>
      <c r="DJ236" s="119"/>
      <c r="DK236" s="119"/>
      <c r="DL236" s="119"/>
      <c r="DM236" s="119"/>
      <c r="DN236" s="119"/>
      <c r="DO236" s="119"/>
      <c r="DP236" s="119"/>
      <c r="DQ236" s="119"/>
      <c r="DR236" s="119"/>
      <c r="DS236" s="119"/>
      <c r="DT236" s="119"/>
      <c r="DU236" s="119"/>
      <c r="DV236" s="119"/>
      <c r="DW236" s="119"/>
      <c r="DX236" s="119"/>
      <c r="DY236" s="119"/>
      <c r="DZ236" s="119"/>
      <c r="EA236" s="119"/>
      <c r="EB236" s="119"/>
      <c r="EC236" s="119"/>
      <c r="ED236" s="119"/>
      <c r="EE236" s="119"/>
      <c r="EF236" s="119"/>
      <c r="EG236" s="120"/>
    </row>
    <row r="237" spans="1:140" ht="18.75" customHeight="1" x14ac:dyDescent="0.2">
      <c r="D237" s="121"/>
      <c r="E237" s="121"/>
      <c r="F237" s="121"/>
      <c r="G237" s="112"/>
      <c r="H237" s="112"/>
      <c r="I237" s="112"/>
      <c r="J237" s="112"/>
      <c r="K237" s="112"/>
    </row>
    <row r="238" spans="1:140" ht="18.75" customHeight="1" x14ac:dyDescent="0.2">
      <c r="D238" s="121"/>
      <c r="E238" s="121"/>
      <c r="F238" s="121"/>
      <c r="G238" s="112"/>
      <c r="H238" s="112"/>
      <c r="I238" s="112"/>
      <c r="J238" s="112"/>
      <c r="K238" s="112"/>
      <c r="L238" s="84"/>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2"/>
      <c r="AP238" s="112"/>
      <c r="AQ238" s="112"/>
      <c r="AR238" s="112"/>
      <c r="AS238" s="112"/>
      <c r="AT238" s="112"/>
      <c r="AU238" s="112"/>
      <c r="AV238" s="112"/>
      <c r="AW238" s="112"/>
      <c r="AX238" s="112"/>
      <c r="AY238" s="112"/>
      <c r="AZ238" s="112"/>
      <c r="BA238" s="112"/>
      <c r="BB238" s="112"/>
      <c r="BC238" s="112"/>
      <c r="BD238" s="112"/>
      <c r="BE238" s="112"/>
      <c r="BF238" s="112"/>
      <c r="BG238" s="112"/>
      <c r="BH238" s="112"/>
      <c r="BI238" s="112"/>
      <c r="BJ238" s="112"/>
      <c r="BK238" s="112"/>
      <c r="BL238" s="112"/>
      <c r="BM238" s="112"/>
      <c r="BN238" s="112"/>
      <c r="BO238" s="112"/>
      <c r="BP238" s="112"/>
      <c r="BQ238" s="112"/>
      <c r="BR238" s="112"/>
      <c r="BS238" s="112"/>
      <c r="BT238" s="112"/>
      <c r="BU238" s="112"/>
      <c r="BV238" s="112"/>
      <c r="BW238" s="112"/>
      <c r="BX238" s="112"/>
      <c r="BY238" s="112"/>
      <c r="BZ238" s="112"/>
      <c r="CA238" s="112"/>
      <c r="CB238" s="112"/>
      <c r="CC238" s="112"/>
      <c r="CD238" s="112"/>
      <c r="CE238" s="112"/>
      <c r="CF238" s="112"/>
      <c r="CG238" s="112"/>
      <c r="CH238" s="112"/>
      <c r="CI238" s="112"/>
      <c r="CJ238" s="112"/>
      <c r="CK238" s="112"/>
      <c r="CL238" s="112"/>
      <c r="CM238" s="112"/>
      <c r="CN238" s="112"/>
      <c r="CO238" s="112"/>
      <c r="CP238" s="112"/>
      <c r="CQ238" s="112"/>
      <c r="CR238" s="112"/>
      <c r="CS238" s="112"/>
      <c r="CT238" s="112"/>
      <c r="CU238" s="112"/>
      <c r="CV238" s="112"/>
      <c r="CW238" s="112"/>
      <c r="CX238" s="112"/>
      <c r="CY238" s="112"/>
      <c r="CZ238" s="112"/>
      <c r="DA238" s="112"/>
      <c r="DB238" s="112"/>
      <c r="DC238" s="112"/>
      <c r="DD238" s="112"/>
      <c r="DE238" s="112"/>
      <c r="DF238" s="112"/>
      <c r="DG238" s="112"/>
      <c r="DH238" s="112"/>
      <c r="DI238" s="112"/>
      <c r="DJ238" s="112"/>
      <c r="DK238" s="112"/>
      <c r="DL238" s="112"/>
      <c r="DM238" s="112"/>
      <c r="DN238" s="112"/>
      <c r="DO238" s="112"/>
      <c r="DP238" s="112"/>
      <c r="DQ238" s="112"/>
      <c r="DR238" s="112"/>
      <c r="DS238" s="112"/>
      <c r="DT238" s="112"/>
      <c r="DU238" s="112"/>
      <c r="DV238" s="112"/>
      <c r="DW238" s="112"/>
      <c r="DX238" s="112"/>
      <c r="DY238" s="112"/>
      <c r="DZ238" s="112"/>
      <c r="EA238" s="112"/>
      <c r="EB238" s="112"/>
      <c r="EC238" s="112"/>
      <c r="ED238" s="112"/>
      <c r="EE238" s="112"/>
    </row>
    <row r="239" spans="1:140" ht="15" customHeight="1" x14ac:dyDescent="0.2">
      <c r="G239" s="107"/>
      <c r="I239" s="107"/>
      <c r="J239" s="107"/>
      <c r="K239" s="107"/>
      <c r="L239" s="107"/>
      <c r="M239" s="107"/>
      <c r="N239" s="107"/>
      <c r="O239" s="107"/>
      <c r="P239" s="107"/>
      <c r="Q239" s="107"/>
      <c r="R239" s="107"/>
    </row>
    <row r="255" s="122" customFormat="1" ht="14.25" customHeight="1" x14ac:dyDescent="0.2"/>
    <row r="256" s="122" customFormat="1" ht="14.2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sheetData>
  <sheetProtection algorithmName="SHA-512" hashValue="Bgsps5euSfBYs6a7gfNVrh3VYkp5xzQLjl/PBuVxDG1ic7xH4ONivTcsnHI91owKycCLYL86xFZ0zGRrFxmvEQ==" saltValue="9LM3Y0d2+qDpIQldSjpMng==" spinCount="100000" sheet="1" selectLockedCells="1"/>
  <mergeCells count="435">
    <mergeCell ref="D82:CU82"/>
    <mergeCell ref="CR106:DC106"/>
    <mergeCell ref="DF106:DH106"/>
    <mergeCell ref="N45:CL45"/>
    <mergeCell ref="DB132:DD132"/>
    <mergeCell ref="CR130:DC130"/>
    <mergeCell ref="DF126:DH126"/>
    <mergeCell ref="CR128:DC128"/>
    <mergeCell ref="DF128:DH128"/>
    <mergeCell ref="EL134:EP140"/>
    <mergeCell ref="DB31:EG31"/>
    <mergeCell ref="N29:CL29"/>
    <mergeCell ref="CX29:CZ29"/>
    <mergeCell ref="N35:CL35"/>
    <mergeCell ref="CX35:CZ35"/>
    <mergeCell ref="N37:CL37"/>
    <mergeCell ref="CX37:CZ37"/>
    <mergeCell ref="N31:CL31"/>
    <mergeCell ref="CX31:CZ31"/>
    <mergeCell ref="N33:CL33"/>
    <mergeCell ref="CX33:CZ33"/>
    <mergeCell ref="CR47:CT47"/>
    <mergeCell ref="N49:CL49"/>
    <mergeCell ref="CO49:CQ49"/>
    <mergeCell ref="DB45:EG45"/>
    <mergeCell ref="CV47:EG47"/>
    <mergeCell ref="CS49:EG49"/>
    <mergeCell ref="DB29:EG29"/>
    <mergeCell ref="DF166:DH166"/>
    <mergeCell ref="AD132:CZ132"/>
    <mergeCell ref="AP158:CZ158"/>
    <mergeCell ref="N144:AN158"/>
    <mergeCell ref="DF134:DH134"/>
    <mergeCell ref="AP144:CP144"/>
    <mergeCell ref="AV146:CP146"/>
    <mergeCell ref="AV150:CP150"/>
    <mergeCell ref="AV154:CP154"/>
    <mergeCell ref="AV156:CP156"/>
    <mergeCell ref="D166:CA166"/>
    <mergeCell ref="CS144:DC144"/>
    <mergeCell ref="DF156:DH156"/>
    <mergeCell ref="DF144:EG144"/>
    <mergeCell ref="DF138:DH138"/>
    <mergeCell ref="DF140:DH140"/>
    <mergeCell ref="DJ146:EG146"/>
    <mergeCell ref="DJ150:EG150"/>
    <mergeCell ref="DJ154:EG154"/>
    <mergeCell ref="DJ156:EG156"/>
    <mergeCell ref="N138:DD138"/>
    <mergeCell ref="N140:DD140"/>
    <mergeCell ref="N142:DD142"/>
    <mergeCell ref="DF146:DH146"/>
    <mergeCell ref="CG168:DD168"/>
    <mergeCell ref="CG170:DD170"/>
    <mergeCell ref="CG172:DD172"/>
    <mergeCell ref="CG174:DD174"/>
    <mergeCell ref="D164:BY164"/>
    <mergeCell ref="CC164:DD164"/>
    <mergeCell ref="CR152:DC152"/>
    <mergeCell ref="D174:CA174"/>
    <mergeCell ref="CC174:CE174"/>
    <mergeCell ref="AP146:AU156"/>
    <mergeCell ref="D160:CM160"/>
    <mergeCell ref="CO160:CQ160"/>
    <mergeCell ref="K235:EF235"/>
    <mergeCell ref="CR221:EG221"/>
    <mergeCell ref="CR223:EG223"/>
    <mergeCell ref="CR225:EG225"/>
    <mergeCell ref="AM221:CB221"/>
    <mergeCell ref="AM223:CB223"/>
    <mergeCell ref="AM225:CB225"/>
    <mergeCell ref="AE206:BO206"/>
    <mergeCell ref="AE208:BO208"/>
    <mergeCell ref="AE210:BO210"/>
    <mergeCell ref="CR210:DC210"/>
    <mergeCell ref="DF210:DH210"/>
    <mergeCell ref="BQ208:CO208"/>
    <mergeCell ref="CR208:DC208"/>
    <mergeCell ref="CE231:DK231"/>
    <mergeCell ref="X231:AK231"/>
    <mergeCell ref="DT231:EG231"/>
    <mergeCell ref="AM219:CB219"/>
    <mergeCell ref="CR219:EG219"/>
    <mergeCell ref="AM227:CB227"/>
    <mergeCell ref="CR227:EG227"/>
    <mergeCell ref="DF208:DH208"/>
    <mergeCell ref="D206:AC210"/>
    <mergeCell ref="DJ210:EG210"/>
    <mergeCell ref="BE1:BI1"/>
    <mergeCell ref="E2:ED2"/>
    <mergeCell ref="E3:ED3"/>
    <mergeCell ref="D6:AL6"/>
    <mergeCell ref="DB8:DE8"/>
    <mergeCell ref="DJ7:DM7"/>
    <mergeCell ref="DN7:DQ7"/>
    <mergeCell ref="DR7:DU7"/>
    <mergeCell ref="DV7:DY7"/>
    <mergeCell ref="DZ7:EC7"/>
    <mergeCell ref="ED7:EG7"/>
    <mergeCell ref="CK7:CO7"/>
    <mergeCell ref="CP7:CS7"/>
    <mergeCell ref="CT7:CW7"/>
    <mergeCell ref="CX7:DA7"/>
    <mergeCell ref="DB7:DE7"/>
    <mergeCell ref="DF7:DI7"/>
    <mergeCell ref="ED8:EG8"/>
    <mergeCell ref="DV5:EF5"/>
    <mergeCell ref="CK5:DM6"/>
    <mergeCell ref="DN5:DU5"/>
    <mergeCell ref="D11:Q11"/>
    <mergeCell ref="R11:EG11"/>
    <mergeCell ref="D13:F13"/>
    <mergeCell ref="AE13:BP13"/>
    <mergeCell ref="CA13:CC13"/>
    <mergeCell ref="DF8:DI8"/>
    <mergeCell ref="DJ8:DM8"/>
    <mergeCell ref="DN8:DQ8"/>
    <mergeCell ref="DR8:DU8"/>
    <mergeCell ref="DV8:DY8"/>
    <mergeCell ref="DZ8:EC8"/>
    <mergeCell ref="I8:AQ8"/>
    <mergeCell ref="CK8:CO8"/>
    <mergeCell ref="CP8:CS8"/>
    <mergeCell ref="CT8:CW8"/>
    <mergeCell ref="CX8:DA8"/>
    <mergeCell ref="DC13:EG13"/>
    <mergeCell ref="DH22:EG22"/>
    <mergeCell ref="D25:Q25"/>
    <mergeCell ref="R25:EG25"/>
    <mergeCell ref="D27:CL27"/>
    <mergeCell ref="CO27:CQ27"/>
    <mergeCell ref="AE15:EG15"/>
    <mergeCell ref="D17:F17"/>
    <mergeCell ref="D19:F19"/>
    <mergeCell ref="D23:F23"/>
    <mergeCell ref="CD21:CF21"/>
    <mergeCell ref="D21:F21"/>
    <mergeCell ref="CX22:DF22"/>
    <mergeCell ref="AE22:AM22"/>
    <mergeCell ref="AO22:BN22"/>
    <mergeCell ref="D15:F15"/>
    <mergeCell ref="AE21:BN21"/>
    <mergeCell ref="CX21:EG21"/>
    <mergeCell ref="AE17:EG17"/>
    <mergeCell ref="AE19:EG19"/>
    <mergeCell ref="CS27:EG27"/>
    <mergeCell ref="AE23:CC23"/>
    <mergeCell ref="CX45:CZ45"/>
    <mergeCell ref="BQ55:CO55"/>
    <mergeCell ref="CR55:DC55"/>
    <mergeCell ref="DF55:DH55"/>
    <mergeCell ref="D51:Q51"/>
    <mergeCell ref="R51:EG51"/>
    <mergeCell ref="BQ53:CO53"/>
    <mergeCell ref="CR53:DC53"/>
    <mergeCell ref="DE53:EG53"/>
    <mergeCell ref="N47:CL47"/>
    <mergeCell ref="D29:L49"/>
    <mergeCell ref="DB33:EG33"/>
    <mergeCell ref="DB35:EG35"/>
    <mergeCell ref="DB37:EG37"/>
    <mergeCell ref="N43:CL43"/>
    <mergeCell ref="CX43:CZ43"/>
    <mergeCell ref="N39:CL39"/>
    <mergeCell ref="CX39:CZ39"/>
    <mergeCell ref="N41:CL41"/>
    <mergeCell ref="CX41:CZ41"/>
    <mergeCell ref="DB39:EG39"/>
    <mergeCell ref="DB41:EG41"/>
    <mergeCell ref="DB43:EG43"/>
    <mergeCell ref="D67:CK67"/>
    <mergeCell ref="CO67:CQ67"/>
    <mergeCell ref="D69:F72"/>
    <mergeCell ref="M69:EG69"/>
    <mergeCell ref="M70:EG70"/>
    <mergeCell ref="M71:EG71"/>
    <mergeCell ref="M72:EG72"/>
    <mergeCell ref="G69:L69"/>
    <mergeCell ref="G70:L70"/>
    <mergeCell ref="G71:L71"/>
    <mergeCell ref="G72:L72"/>
    <mergeCell ref="CS67:DI67"/>
    <mergeCell ref="DJ67:EG67"/>
    <mergeCell ref="D76:Q76"/>
    <mergeCell ref="R76:EG76"/>
    <mergeCell ref="D78:CU78"/>
    <mergeCell ref="CX78:CZ78"/>
    <mergeCell ref="DB78:EG78"/>
    <mergeCell ref="CX82:CZ82"/>
    <mergeCell ref="DB82:EG82"/>
    <mergeCell ref="DF86:DH86"/>
    <mergeCell ref="AD84:CP84"/>
    <mergeCell ref="CR84:DC84"/>
    <mergeCell ref="DF84:EG84"/>
    <mergeCell ref="D84:AA98"/>
    <mergeCell ref="AJ86:CP86"/>
    <mergeCell ref="CR86:DC86"/>
    <mergeCell ref="AJ92:CP92"/>
    <mergeCell ref="CR92:DC92"/>
    <mergeCell ref="AJ94:CP94"/>
    <mergeCell ref="DF92:DH92"/>
    <mergeCell ref="CR96:DC96"/>
    <mergeCell ref="DA98:DC98"/>
    <mergeCell ref="AD98:CX98"/>
    <mergeCell ref="CR94:DC94"/>
    <mergeCell ref="AD86:AI96"/>
    <mergeCell ref="DF96:DH96"/>
    <mergeCell ref="DJ110:EG110"/>
    <mergeCell ref="DJ86:EG86"/>
    <mergeCell ref="DJ92:EG92"/>
    <mergeCell ref="DJ94:EG94"/>
    <mergeCell ref="DJ96:EG96"/>
    <mergeCell ref="DE98:EG98"/>
    <mergeCell ref="D100:CL100"/>
    <mergeCell ref="CO100:CQ100"/>
    <mergeCell ref="D102:Q102"/>
    <mergeCell ref="R102:EG102"/>
    <mergeCell ref="CS100:EG100"/>
    <mergeCell ref="AJ90:CP90"/>
    <mergeCell ref="CR90:DC90"/>
    <mergeCell ref="DF90:DH90"/>
    <mergeCell ref="DJ90:EG90"/>
    <mergeCell ref="DF94:DH94"/>
    <mergeCell ref="AJ96:CP96"/>
    <mergeCell ref="AJ88:CP88"/>
    <mergeCell ref="CR88:DC88"/>
    <mergeCell ref="DF88:DH88"/>
    <mergeCell ref="DJ88:EG88"/>
    <mergeCell ref="DF172:DH172"/>
    <mergeCell ref="CC170:CE170"/>
    <mergeCell ref="CC166:CE166"/>
    <mergeCell ref="D168:CA168"/>
    <mergeCell ref="D170:CA170"/>
    <mergeCell ref="D172:CA172"/>
    <mergeCell ref="DF164:EG164"/>
    <mergeCell ref="D162:Q162"/>
    <mergeCell ref="D182:BX182"/>
    <mergeCell ref="BY182:CM182"/>
    <mergeCell ref="CO182:CQ182"/>
    <mergeCell ref="D178:BY178"/>
    <mergeCell ref="DD178:DF178"/>
    <mergeCell ref="CA178:DB178"/>
    <mergeCell ref="DF176:EG176"/>
    <mergeCell ref="CE176:DD176"/>
    <mergeCell ref="DH178:EG178"/>
    <mergeCell ref="CS182:EG182"/>
    <mergeCell ref="D180:Q180"/>
    <mergeCell ref="R180:EG180"/>
    <mergeCell ref="D176:BY176"/>
    <mergeCell ref="CA176:CC176"/>
    <mergeCell ref="CC172:CE172"/>
    <mergeCell ref="CG166:DD166"/>
    <mergeCell ref="D192:BX192"/>
    <mergeCell ref="BY192:CM192"/>
    <mergeCell ref="CO192:CQ192"/>
    <mergeCell ref="CR204:DC204"/>
    <mergeCell ref="DE204:EG204"/>
    <mergeCell ref="BQ206:CO206"/>
    <mergeCell ref="D186:BX186"/>
    <mergeCell ref="BY186:CM186"/>
    <mergeCell ref="CO186:CQ186"/>
    <mergeCell ref="CS188:EG188"/>
    <mergeCell ref="CS190:EG190"/>
    <mergeCell ref="CS192:EG192"/>
    <mergeCell ref="CS194:EG194"/>
    <mergeCell ref="CS196:EG196"/>
    <mergeCell ref="CS200:EG200"/>
    <mergeCell ref="CS202:EG202"/>
    <mergeCell ref="DJ206:EG206"/>
    <mergeCell ref="BY188:CM188"/>
    <mergeCell ref="DJ208:EG208"/>
    <mergeCell ref="BY194:CM194"/>
    <mergeCell ref="D202:CL202"/>
    <mergeCell ref="D188:BX188"/>
    <mergeCell ref="D234:F236"/>
    <mergeCell ref="K234:EG234"/>
    <mergeCell ref="AV231:AX231"/>
    <mergeCell ref="BI231:BK231"/>
    <mergeCell ref="D233:EG233"/>
    <mergeCell ref="D198:Q198"/>
    <mergeCell ref="R198:EG198"/>
    <mergeCell ref="D229:Q229"/>
    <mergeCell ref="R229:EG229"/>
    <mergeCell ref="H223:J223"/>
    <mergeCell ref="H225:J225"/>
    <mergeCell ref="D212:Q212"/>
    <mergeCell ref="R212:EG212"/>
    <mergeCell ref="CW217:EB217"/>
    <mergeCell ref="E217:BR217"/>
    <mergeCell ref="D214:EG216"/>
    <mergeCell ref="CO202:CQ202"/>
    <mergeCell ref="BQ210:CO210"/>
    <mergeCell ref="D204:BO204"/>
    <mergeCell ref="BQ204:CO204"/>
    <mergeCell ref="H219:J219"/>
    <mergeCell ref="H221:J221"/>
    <mergeCell ref="D200:CL200"/>
    <mergeCell ref="CO200:CQ200"/>
    <mergeCell ref="CR206:DC206"/>
    <mergeCell ref="DF206:DH206"/>
    <mergeCell ref="D194:BX194"/>
    <mergeCell ref="CO194:CQ194"/>
    <mergeCell ref="O104:AA118"/>
    <mergeCell ref="D196:BX196"/>
    <mergeCell ref="BY196:CM196"/>
    <mergeCell ref="CO196:CQ196"/>
    <mergeCell ref="D190:BX190"/>
    <mergeCell ref="BY190:CM190"/>
    <mergeCell ref="CO190:CQ190"/>
    <mergeCell ref="CO188:CQ188"/>
    <mergeCell ref="CC168:CE168"/>
    <mergeCell ref="DF168:DH168"/>
    <mergeCell ref="AD122:AI130"/>
    <mergeCell ref="D184:BX184"/>
    <mergeCell ref="BY184:CM184"/>
    <mergeCell ref="CO184:CQ184"/>
    <mergeCell ref="CS184:EG184"/>
    <mergeCell ref="CS186:EG186"/>
    <mergeCell ref="DJ124:EG124"/>
    <mergeCell ref="AD118:CY118"/>
    <mergeCell ref="AJ124:CP124"/>
    <mergeCell ref="DB118:DD118"/>
    <mergeCell ref="CR120:DC120"/>
    <mergeCell ref="CR122:DC122"/>
    <mergeCell ref="DF122:DH122"/>
    <mergeCell ref="AJ122:CP122"/>
    <mergeCell ref="AD106:AI116"/>
    <mergeCell ref="AJ114:CP114"/>
    <mergeCell ref="AJ116:CP116"/>
    <mergeCell ref="DJ106:EG106"/>
    <mergeCell ref="CR108:DC108"/>
    <mergeCell ref="DF108:DH108"/>
    <mergeCell ref="DF110:DH110"/>
    <mergeCell ref="CR112:DC112"/>
    <mergeCell ref="DF112:DH112"/>
    <mergeCell ref="CR110:DC110"/>
    <mergeCell ref="CR116:DC116"/>
    <mergeCell ref="DF116:DH116"/>
    <mergeCell ref="AJ106:CP106"/>
    <mergeCell ref="AJ108:CP108"/>
    <mergeCell ref="AJ110:CP110"/>
    <mergeCell ref="AJ112:CP112"/>
    <mergeCell ref="DJ122:EG122"/>
    <mergeCell ref="CR104:DC104"/>
    <mergeCell ref="D53:BM53"/>
    <mergeCell ref="D55:BM55"/>
    <mergeCell ref="D57:BM57"/>
    <mergeCell ref="D59:BM59"/>
    <mergeCell ref="D104:L132"/>
    <mergeCell ref="DF104:EG104"/>
    <mergeCell ref="AD104:CP104"/>
    <mergeCell ref="CR114:DC114"/>
    <mergeCell ref="DF114:DH114"/>
    <mergeCell ref="CR124:DC124"/>
    <mergeCell ref="DF124:DH124"/>
    <mergeCell ref="AJ130:CP130"/>
    <mergeCell ref="AD120:CP120"/>
    <mergeCell ref="DJ108:EG108"/>
    <mergeCell ref="CR126:DC126"/>
    <mergeCell ref="D80:CU80"/>
    <mergeCell ref="CX80:CZ80"/>
    <mergeCell ref="DB80:EG80"/>
    <mergeCell ref="AJ126:CP126"/>
    <mergeCell ref="AJ128:CP128"/>
    <mergeCell ref="DF132:EG132"/>
    <mergeCell ref="D61:BM61"/>
    <mergeCell ref="D63:BM63"/>
    <mergeCell ref="D65:BM65"/>
    <mergeCell ref="DJ55:EG55"/>
    <mergeCell ref="DJ57:EG57"/>
    <mergeCell ref="DJ59:EG59"/>
    <mergeCell ref="DJ61:EG61"/>
    <mergeCell ref="DJ63:EG63"/>
    <mergeCell ref="DJ65:EG65"/>
    <mergeCell ref="BQ65:CO65"/>
    <mergeCell ref="CR65:DC65"/>
    <mergeCell ref="DF65:DH65"/>
    <mergeCell ref="BQ63:CO63"/>
    <mergeCell ref="CR63:DC63"/>
    <mergeCell ref="DF63:DH63"/>
    <mergeCell ref="BN55:BP65"/>
    <mergeCell ref="BQ61:CO61"/>
    <mergeCell ref="CR61:DC61"/>
    <mergeCell ref="DF61:DH61"/>
    <mergeCell ref="BQ59:CO59"/>
    <mergeCell ref="CR59:DC59"/>
    <mergeCell ref="DF59:DH59"/>
    <mergeCell ref="DF57:DH57"/>
    <mergeCell ref="BQ57:CO57"/>
    <mergeCell ref="CR57:DC57"/>
    <mergeCell ref="DF174:DH174"/>
    <mergeCell ref="DF170:DH170"/>
    <mergeCell ref="DJ112:EG112"/>
    <mergeCell ref="DJ114:EG114"/>
    <mergeCell ref="DJ116:EG116"/>
    <mergeCell ref="DF120:EG120"/>
    <mergeCell ref="DJ126:EG126"/>
    <mergeCell ref="DJ128:EG128"/>
    <mergeCell ref="DJ130:EG130"/>
    <mergeCell ref="DF118:EG118"/>
    <mergeCell ref="DF130:DH130"/>
    <mergeCell ref="R162:EG162"/>
    <mergeCell ref="DF158:EG158"/>
    <mergeCell ref="CS160:EG160"/>
    <mergeCell ref="DJ166:EG166"/>
    <mergeCell ref="DJ168:EG168"/>
    <mergeCell ref="DJ170:EG170"/>
    <mergeCell ref="DJ172:EG172"/>
    <mergeCell ref="DJ174:EG174"/>
    <mergeCell ref="DJ136:EG136"/>
    <mergeCell ref="DF150:DH150"/>
    <mergeCell ref="DB158:DD158"/>
    <mergeCell ref="DJ152:EG152"/>
    <mergeCell ref="O120:AA132"/>
    <mergeCell ref="DJ134:EG134"/>
    <mergeCell ref="D134:L158"/>
    <mergeCell ref="N134:BZ134"/>
    <mergeCell ref="CC134:DD134"/>
    <mergeCell ref="CR146:DC146"/>
    <mergeCell ref="CR150:DC150"/>
    <mergeCell ref="CR154:DC154"/>
    <mergeCell ref="CR156:DC156"/>
    <mergeCell ref="AV152:CP152"/>
    <mergeCell ref="DJ138:EG138"/>
    <mergeCell ref="DJ140:EG140"/>
    <mergeCell ref="DJ142:EG142"/>
    <mergeCell ref="DF152:DH152"/>
    <mergeCell ref="AV148:CP148"/>
    <mergeCell ref="CR148:DC148"/>
    <mergeCell ref="DF148:DH148"/>
    <mergeCell ref="DJ148:EG148"/>
    <mergeCell ref="DF154:DH154"/>
    <mergeCell ref="DF136:DH136"/>
    <mergeCell ref="DF142:DH142"/>
    <mergeCell ref="N136:DD136"/>
  </mergeCells>
  <dataValidations count="1">
    <dataValidation type="date" allowBlank="1" showInputMessage="1" showErrorMessage="1" promptTitle="TAM TARİH" prompt="Tam tarih giriymeli:  gg.aa.yyyy (yy)" sqref="DV5:EF5">
      <formula1>36526</formula1>
      <formula2>45291</formula2>
    </dataValidation>
  </dataValidations>
  <printOptions horizontalCentered="1" verticalCentered="1"/>
  <pageMargins left="0.19685039370078741" right="0.19685039370078741" top="0.19685039370078741" bottom="0.19685039370078741" header="0" footer="0"/>
  <pageSetup paperSize="9" scale="82" orientation="portrait" r:id="rId1"/>
  <headerFooter alignWithMargins="0"/>
  <rowBreaks count="3" manualBreakCount="3">
    <brk id="74" max="138" man="1"/>
    <brk id="161" max="138" man="1"/>
    <brk id="237" max="138" man="1"/>
  </rowBreaks>
  <drawing r:id="rId2"/>
  <legacyDrawing r:id="rId3"/>
  <oleObjects>
    <mc:AlternateContent xmlns:mc="http://schemas.openxmlformats.org/markup-compatibility/2006">
      <mc:Choice Requires="x14">
        <oleObject progId="Document" shapeId="2062" r:id="rId4">
          <objectPr defaultSize="0" autoPict="0" r:id="rId5">
            <anchor moveWithCells="1">
              <from>
                <xdr:col>15</xdr:col>
                <xdr:colOff>28575</xdr:colOff>
                <xdr:row>239</xdr:row>
                <xdr:rowOff>0</xdr:rowOff>
              </from>
              <to>
                <xdr:col>130</xdr:col>
                <xdr:colOff>9525</xdr:colOff>
                <xdr:row>286</xdr:row>
                <xdr:rowOff>142875</xdr:rowOff>
              </to>
            </anchor>
          </objectPr>
        </oleObject>
      </mc:Choice>
      <mc:Fallback>
        <oleObject progId="Document" shapeId="2062"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G72"/>
  <sheetViews>
    <sheetView view="pageBreakPreview" zoomScale="98" zoomScaleNormal="100" zoomScaleSheetLayoutView="98" workbookViewId="0">
      <selection activeCell="I2" sqref="I2"/>
    </sheetView>
  </sheetViews>
  <sheetFormatPr defaultRowHeight="12.75" x14ac:dyDescent="0.2"/>
  <cols>
    <col min="1" max="1" width="0.7109375" style="1" customWidth="1"/>
    <col min="2" max="2" width="12" style="3" customWidth="1"/>
    <col min="3" max="3" width="4.7109375" style="2" customWidth="1"/>
    <col min="4" max="4" width="4" style="1" customWidth="1"/>
    <col min="5" max="5" width="3.42578125" style="1" customWidth="1"/>
    <col min="6" max="6" width="9.140625" style="1"/>
    <col min="7" max="7" width="103.7109375" style="1" customWidth="1"/>
    <col min="8" max="8" width="10.7109375" style="1" customWidth="1"/>
    <col min="9" max="16384" width="9.140625" style="1"/>
  </cols>
  <sheetData>
    <row r="2" spans="2:7" ht="21" x14ac:dyDescent="0.2">
      <c r="B2" s="460" t="s">
        <v>128</v>
      </c>
      <c r="C2" s="461"/>
      <c r="D2" s="461"/>
      <c r="E2" s="461"/>
      <c r="F2" s="461"/>
      <c r="G2" s="462"/>
    </row>
    <row r="3" spans="2:7" x14ac:dyDescent="0.2">
      <c r="B3" s="4"/>
      <c r="C3" s="5"/>
      <c r="D3" s="6"/>
      <c r="E3" s="6"/>
      <c r="F3" s="6"/>
      <c r="G3" s="7"/>
    </row>
    <row r="4" spans="2:7" x14ac:dyDescent="0.2">
      <c r="B4" s="467" t="s">
        <v>94</v>
      </c>
      <c r="C4" s="5"/>
      <c r="D4" s="8" t="s">
        <v>129</v>
      </c>
      <c r="E4" s="6" t="s">
        <v>95</v>
      </c>
      <c r="F4" s="6"/>
      <c r="G4" s="7"/>
    </row>
    <row r="5" spans="2:7" x14ac:dyDescent="0.2">
      <c r="B5" s="467"/>
      <c r="C5" s="5"/>
      <c r="D5" s="8"/>
      <c r="E5" s="8" t="s">
        <v>130</v>
      </c>
      <c r="F5" s="458" t="s">
        <v>96</v>
      </c>
      <c r="G5" s="459"/>
    </row>
    <row r="6" spans="2:7" x14ac:dyDescent="0.2">
      <c r="B6" s="467"/>
      <c r="C6" s="5"/>
      <c r="D6" s="8"/>
      <c r="E6" s="8" t="s">
        <v>131</v>
      </c>
      <c r="F6" s="458" t="s">
        <v>97</v>
      </c>
      <c r="G6" s="459"/>
    </row>
    <row r="7" spans="2:7" x14ac:dyDescent="0.2">
      <c r="B7" s="467"/>
      <c r="C7" s="5"/>
      <c r="D7" s="8"/>
      <c r="E7" s="8" t="s">
        <v>132</v>
      </c>
      <c r="F7" s="458" t="s">
        <v>133</v>
      </c>
      <c r="G7" s="459"/>
    </row>
    <row r="8" spans="2:7" x14ac:dyDescent="0.2">
      <c r="B8" s="467"/>
      <c r="C8" s="5"/>
      <c r="D8" s="8"/>
      <c r="E8" s="8" t="s">
        <v>134</v>
      </c>
      <c r="F8" s="458" t="s">
        <v>135</v>
      </c>
      <c r="G8" s="459"/>
    </row>
    <row r="9" spans="2:7" x14ac:dyDescent="0.2">
      <c r="B9" s="467"/>
      <c r="C9" s="5"/>
      <c r="D9" s="8"/>
      <c r="E9" s="8" t="s">
        <v>136</v>
      </c>
      <c r="F9" s="458" t="s">
        <v>137</v>
      </c>
      <c r="G9" s="459"/>
    </row>
    <row r="10" spans="2:7" ht="21.75" customHeight="1" x14ac:dyDescent="0.2">
      <c r="B10" s="467"/>
      <c r="C10" s="5"/>
      <c r="D10" s="8"/>
      <c r="E10" s="8" t="s">
        <v>138</v>
      </c>
      <c r="F10" s="458" t="s">
        <v>139</v>
      </c>
      <c r="G10" s="459"/>
    </row>
    <row r="11" spans="2:7" x14ac:dyDescent="0.2">
      <c r="B11" s="467"/>
      <c r="C11" s="5"/>
      <c r="D11" s="8"/>
      <c r="E11" s="8" t="s">
        <v>140</v>
      </c>
      <c r="F11" s="458" t="s">
        <v>141</v>
      </c>
      <c r="G11" s="459"/>
    </row>
    <row r="12" spans="2:7" x14ac:dyDescent="0.2">
      <c r="B12" s="467"/>
      <c r="C12" s="5"/>
      <c r="D12" s="8"/>
      <c r="E12" s="8" t="s">
        <v>142</v>
      </c>
      <c r="F12" s="458" t="s">
        <v>143</v>
      </c>
      <c r="G12" s="459"/>
    </row>
    <row r="13" spans="2:7" ht="18" customHeight="1" x14ac:dyDescent="0.2">
      <c r="B13" s="467"/>
      <c r="C13" s="5"/>
      <c r="D13" s="8"/>
      <c r="E13" s="8" t="s">
        <v>144</v>
      </c>
      <c r="F13" s="458" t="s">
        <v>145</v>
      </c>
      <c r="G13" s="459"/>
    </row>
    <row r="14" spans="2:7" ht="14.25" customHeight="1" x14ac:dyDescent="0.2">
      <c r="B14" s="467"/>
      <c r="C14" s="5"/>
      <c r="D14" s="8"/>
      <c r="E14" s="465" t="s">
        <v>146</v>
      </c>
      <c r="F14" s="465"/>
      <c r="G14" s="466"/>
    </row>
    <row r="15" spans="2:7" ht="37.5" customHeight="1" x14ac:dyDescent="0.2">
      <c r="B15" s="467"/>
      <c r="C15" s="5"/>
      <c r="D15" s="8" t="s">
        <v>147</v>
      </c>
      <c r="E15" s="465" t="s">
        <v>148</v>
      </c>
      <c r="F15" s="465"/>
      <c r="G15" s="466"/>
    </row>
    <row r="16" spans="2:7" ht="29.25" customHeight="1" x14ac:dyDescent="0.2">
      <c r="B16" s="9" t="s">
        <v>98</v>
      </c>
      <c r="C16" s="5">
        <v>10</v>
      </c>
      <c r="D16" s="465" t="s">
        <v>149</v>
      </c>
      <c r="E16" s="465"/>
      <c r="F16" s="465"/>
      <c r="G16" s="466"/>
    </row>
    <row r="17" spans="2:7" ht="21" customHeight="1" x14ac:dyDescent="0.2">
      <c r="B17" s="9" t="s">
        <v>150</v>
      </c>
      <c r="C17" s="5">
        <v>12</v>
      </c>
      <c r="D17" s="8" t="s">
        <v>129</v>
      </c>
      <c r="E17" s="6" t="s">
        <v>99</v>
      </c>
      <c r="F17" s="6"/>
      <c r="G17" s="7"/>
    </row>
    <row r="18" spans="2:7" x14ac:dyDescent="0.2">
      <c r="B18" s="468" t="s">
        <v>203</v>
      </c>
      <c r="C18" s="5">
        <v>13</v>
      </c>
      <c r="D18" s="8" t="s">
        <v>129</v>
      </c>
      <c r="E18" s="463" t="s">
        <v>100</v>
      </c>
      <c r="F18" s="463"/>
      <c r="G18" s="464"/>
    </row>
    <row r="19" spans="2:7" x14ac:dyDescent="0.2">
      <c r="B19" s="468"/>
      <c r="C19" s="5"/>
      <c r="D19" s="8"/>
      <c r="E19" s="8" t="s">
        <v>130</v>
      </c>
      <c r="F19" s="465" t="s">
        <v>101</v>
      </c>
      <c r="G19" s="466"/>
    </row>
    <row r="20" spans="2:7" x14ac:dyDescent="0.2">
      <c r="B20" s="468"/>
      <c r="C20" s="5"/>
      <c r="D20" s="8"/>
      <c r="E20" s="8" t="s">
        <v>131</v>
      </c>
      <c r="F20" s="465" t="s">
        <v>102</v>
      </c>
      <c r="G20" s="466"/>
    </row>
    <row r="21" spans="2:7" x14ac:dyDescent="0.2">
      <c r="B21" s="468"/>
      <c r="C21" s="5"/>
      <c r="D21" s="8"/>
      <c r="E21" s="8" t="s">
        <v>132</v>
      </c>
      <c r="F21" s="465" t="s">
        <v>103</v>
      </c>
      <c r="G21" s="466"/>
    </row>
    <row r="22" spans="2:7" x14ac:dyDescent="0.2">
      <c r="B22" s="468"/>
      <c r="C22" s="5"/>
      <c r="D22" s="8" t="s">
        <v>147</v>
      </c>
      <c r="E22" s="465" t="s">
        <v>104</v>
      </c>
      <c r="F22" s="465"/>
      <c r="G22" s="466"/>
    </row>
    <row r="23" spans="2:7" x14ac:dyDescent="0.2">
      <c r="B23" s="468"/>
      <c r="C23" s="5"/>
      <c r="D23" s="8"/>
      <c r="E23" s="8" t="s">
        <v>130</v>
      </c>
      <c r="F23" s="465" t="s">
        <v>105</v>
      </c>
      <c r="G23" s="466"/>
    </row>
    <row r="24" spans="2:7" x14ac:dyDescent="0.2">
      <c r="B24" s="468"/>
      <c r="C24" s="5"/>
      <c r="D24" s="8"/>
      <c r="E24" s="8" t="s">
        <v>131</v>
      </c>
      <c r="F24" s="465" t="s">
        <v>106</v>
      </c>
      <c r="G24" s="466"/>
    </row>
    <row r="25" spans="2:7" ht="19.5" customHeight="1" x14ac:dyDescent="0.2">
      <c r="B25" s="468"/>
      <c r="C25" s="5"/>
      <c r="D25" s="8" t="s">
        <v>151</v>
      </c>
      <c r="E25" s="465" t="s">
        <v>107</v>
      </c>
      <c r="F25" s="465"/>
      <c r="G25" s="466"/>
    </row>
    <row r="26" spans="2:7" x14ac:dyDescent="0.2">
      <c r="B26" s="468" t="s">
        <v>189</v>
      </c>
      <c r="C26" s="5">
        <v>14</v>
      </c>
      <c r="D26" s="465" t="s">
        <v>152</v>
      </c>
      <c r="E26" s="465"/>
      <c r="F26" s="465"/>
      <c r="G26" s="466"/>
    </row>
    <row r="27" spans="2:7" ht="16.5" customHeight="1" x14ac:dyDescent="0.2">
      <c r="B27" s="468"/>
      <c r="C27" s="5"/>
      <c r="D27" s="8" t="s">
        <v>129</v>
      </c>
      <c r="E27" s="465" t="s">
        <v>153</v>
      </c>
      <c r="F27" s="465"/>
      <c r="G27" s="466"/>
    </row>
    <row r="28" spans="2:7" ht="23.25" customHeight="1" x14ac:dyDescent="0.2">
      <c r="B28" s="468"/>
      <c r="C28" s="5"/>
      <c r="D28" s="8" t="s">
        <v>147</v>
      </c>
      <c r="E28" s="465" t="s">
        <v>194</v>
      </c>
      <c r="F28" s="465"/>
      <c r="G28" s="466"/>
    </row>
    <row r="29" spans="2:7" x14ac:dyDescent="0.2">
      <c r="B29" s="468" t="s">
        <v>190</v>
      </c>
      <c r="C29" s="5">
        <v>15</v>
      </c>
      <c r="D29" s="8" t="s">
        <v>129</v>
      </c>
      <c r="E29" s="6" t="s">
        <v>152</v>
      </c>
      <c r="F29" s="6"/>
      <c r="G29" s="7"/>
    </row>
    <row r="30" spans="2:7" x14ac:dyDescent="0.2">
      <c r="B30" s="468"/>
      <c r="C30" s="5"/>
      <c r="D30" s="8"/>
      <c r="E30" s="8" t="s">
        <v>130</v>
      </c>
      <c r="F30" s="465" t="s">
        <v>154</v>
      </c>
      <c r="G30" s="466"/>
    </row>
    <row r="31" spans="2:7" ht="12.75" customHeight="1" x14ac:dyDescent="0.2">
      <c r="B31" s="468"/>
      <c r="C31" s="5"/>
      <c r="D31" s="8"/>
      <c r="E31" s="8" t="s">
        <v>131</v>
      </c>
      <c r="F31" s="465" t="s">
        <v>195</v>
      </c>
      <c r="G31" s="466"/>
    </row>
    <row r="32" spans="2:7" ht="18.75" customHeight="1" x14ac:dyDescent="0.2">
      <c r="B32" s="468"/>
      <c r="C32" s="5"/>
      <c r="D32" s="8"/>
      <c r="E32" s="8" t="s">
        <v>132</v>
      </c>
      <c r="F32" s="465" t="s">
        <v>155</v>
      </c>
      <c r="G32" s="466"/>
    </row>
    <row r="33" spans="2:7" ht="21.75" customHeight="1" x14ac:dyDescent="0.2">
      <c r="B33" s="9" t="s">
        <v>156</v>
      </c>
      <c r="C33" s="5">
        <v>16</v>
      </c>
      <c r="D33" s="8" t="s">
        <v>129</v>
      </c>
      <c r="E33" s="8" t="s">
        <v>132</v>
      </c>
      <c r="F33" s="465" t="s">
        <v>157</v>
      </c>
      <c r="G33" s="466"/>
    </row>
    <row r="34" spans="2:7" ht="12.75" customHeight="1" x14ac:dyDescent="0.2">
      <c r="B34" s="468" t="s">
        <v>204</v>
      </c>
      <c r="C34" s="5">
        <v>17</v>
      </c>
      <c r="D34" s="463" t="s">
        <v>158</v>
      </c>
      <c r="E34" s="463"/>
      <c r="F34" s="463"/>
      <c r="G34" s="464"/>
    </row>
    <row r="35" spans="2:7" x14ac:dyDescent="0.2">
      <c r="B35" s="468"/>
      <c r="C35" s="5"/>
      <c r="D35" s="8" t="s">
        <v>129</v>
      </c>
      <c r="E35" s="463" t="s">
        <v>159</v>
      </c>
      <c r="F35" s="463"/>
      <c r="G35" s="464"/>
    </row>
    <row r="36" spans="2:7" ht="25.5" customHeight="1" x14ac:dyDescent="0.2">
      <c r="B36" s="468"/>
      <c r="C36" s="5"/>
      <c r="D36" s="8"/>
      <c r="E36" s="465" t="s">
        <v>160</v>
      </c>
      <c r="F36" s="465"/>
      <c r="G36" s="466"/>
    </row>
    <row r="37" spans="2:7" x14ac:dyDescent="0.2">
      <c r="B37" s="468"/>
      <c r="C37" s="5"/>
      <c r="D37" s="8"/>
      <c r="E37" s="8" t="s">
        <v>130</v>
      </c>
      <c r="F37" s="465" t="s">
        <v>161</v>
      </c>
      <c r="G37" s="466"/>
    </row>
    <row r="38" spans="2:7" x14ac:dyDescent="0.2">
      <c r="B38" s="468"/>
      <c r="C38" s="5"/>
      <c r="D38" s="8"/>
      <c r="E38" s="8" t="s">
        <v>131</v>
      </c>
      <c r="F38" s="465" t="s">
        <v>162</v>
      </c>
      <c r="G38" s="466"/>
    </row>
    <row r="39" spans="2:7" x14ac:dyDescent="0.2">
      <c r="B39" s="468"/>
      <c r="C39" s="5"/>
      <c r="D39" s="8" t="s">
        <v>147</v>
      </c>
      <c r="E39" s="463" t="s">
        <v>163</v>
      </c>
      <c r="F39" s="463"/>
      <c r="G39" s="464"/>
    </row>
    <row r="40" spans="2:7" ht="25.5" customHeight="1" x14ac:dyDescent="0.2">
      <c r="B40" s="468"/>
      <c r="C40" s="5"/>
      <c r="D40" s="8"/>
      <c r="E40" s="8" t="s">
        <v>130</v>
      </c>
      <c r="F40" s="465" t="s">
        <v>196</v>
      </c>
      <c r="G40" s="466"/>
    </row>
    <row r="41" spans="2:7" ht="15.75" customHeight="1" x14ac:dyDescent="0.2">
      <c r="B41" s="468"/>
      <c r="C41" s="5"/>
      <c r="D41" s="8"/>
      <c r="E41" s="8" t="s">
        <v>131</v>
      </c>
      <c r="F41" s="465" t="s">
        <v>164</v>
      </c>
      <c r="G41" s="466"/>
    </row>
    <row r="42" spans="2:7" x14ac:dyDescent="0.2">
      <c r="B42" s="468"/>
      <c r="C42" s="5"/>
      <c r="D42" s="8"/>
      <c r="E42" s="8" t="s">
        <v>132</v>
      </c>
      <c r="F42" s="465" t="s">
        <v>165</v>
      </c>
      <c r="G42" s="466"/>
    </row>
    <row r="43" spans="2:7" x14ac:dyDescent="0.2">
      <c r="B43" s="468"/>
      <c r="C43" s="5"/>
      <c r="D43" s="8" t="s">
        <v>151</v>
      </c>
      <c r="E43" s="463" t="s">
        <v>166</v>
      </c>
      <c r="F43" s="463"/>
      <c r="G43" s="464"/>
    </row>
    <row r="44" spans="2:7" ht="15" customHeight="1" x14ac:dyDescent="0.2">
      <c r="B44" s="468"/>
      <c r="C44" s="5"/>
      <c r="D44" s="8"/>
      <c r="E44" s="465" t="s">
        <v>167</v>
      </c>
      <c r="F44" s="465"/>
      <c r="G44" s="466"/>
    </row>
    <row r="45" spans="2:7" x14ac:dyDescent="0.2">
      <c r="B45" s="468"/>
      <c r="C45" s="5"/>
      <c r="D45" s="8" t="s">
        <v>168</v>
      </c>
      <c r="E45" s="463" t="s">
        <v>169</v>
      </c>
      <c r="F45" s="463"/>
      <c r="G45" s="464"/>
    </row>
    <row r="46" spans="2:7" ht="21" customHeight="1" x14ac:dyDescent="0.2">
      <c r="B46" s="468"/>
      <c r="C46" s="5"/>
      <c r="D46" s="8"/>
      <c r="E46" s="8" t="s">
        <v>130</v>
      </c>
      <c r="F46" s="465" t="s">
        <v>170</v>
      </c>
      <c r="G46" s="466"/>
    </row>
    <row r="47" spans="2:7" x14ac:dyDescent="0.2">
      <c r="B47" s="468"/>
      <c r="C47" s="5"/>
      <c r="D47" s="8"/>
      <c r="E47" s="8" t="s">
        <v>131</v>
      </c>
      <c r="F47" s="465" t="s">
        <v>171</v>
      </c>
      <c r="G47" s="466"/>
    </row>
    <row r="48" spans="2:7" x14ac:dyDescent="0.2">
      <c r="B48" s="468"/>
      <c r="C48" s="5"/>
      <c r="D48" s="8"/>
      <c r="E48" s="8" t="s">
        <v>132</v>
      </c>
      <c r="F48" s="465" t="s">
        <v>172</v>
      </c>
      <c r="G48" s="466"/>
    </row>
    <row r="49" spans="2:7" x14ac:dyDescent="0.2">
      <c r="B49" s="468"/>
      <c r="C49" s="5"/>
      <c r="D49" s="8"/>
      <c r="E49" s="8" t="s">
        <v>134</v>
      </c>
      <c r="F49" s="465" t="s">
        <v>173</v>
      </c>
      <c r="G49" s="466"/>
    </row>
    <row r="50" spans="2:7" x14ac:dyDescent="0.2">
      <c r="B50" s="468"/>
      <c r="C50" s="5"/>
      <c r="D50" s="8"/>
      <c r="E50" s="8" t="s">
        <v>131</v>
      </c>
      <c r="F50" s="465" t="s">
        <v>174</v>
      </c>
      <c r="G50" s="466"/>
    </row>
    <row r="51" spans="2:7" ht="21.75" customHeight="1" x14ac:dyDescent="0.2">
      <c r="B51" s="468"/>
      <c r="C51" s="5"/>
      <c r="D51" s="8"/>
      <c r="E51" s="8" t="s">
        <v>132</v>
      </c>
      <c r="F51" s="465" t="s">
        <v>197</v>
      </c>
      <c r="G51" s="466"/>
    </row>
    <row r="52" spans="2:7" x14ac:dyDescent="0.2">
      <c r="B52" s="468"/>
      <c r="C52" s="5"/>
      <c r="D52" s="8"/>
      <c r="E52" s="8"/>
      <c r="F52" s="465" t="s">
        <v>175</v>
      </c>
      <c r="G52" s="466"/>
    </row>
    <row r="53" spans="2:7" ht="22.5" customHeight="1" x14ac:dyDescent="0.2">
      <c r="B53" s="468"/>
      <c r="C53" s="5"/>
      <c r="D53" s="8"/>
      <c r="E53" s="8" t="s">
        <v>134</v>
      </c>
      <c r="F53" s="465" t="s">
        <v>198</v>
      </c>
      <c r="G53" s="466"/>
    </row>
    <row r="54" spans="2:7" x14ac:dyDescent="0.2">
      <c r="B54" s="468"/>
      <c r="C54" s="5"/>
      <c r="D54" s="8"/>
      <c r="E54" s="8" t="s">
        <v>136</v>
      </c>
      <c r="F54" s="465" t="s">
        <v>176</v>
      </c>
      <c r="G54" s="466"/>
    </row>
    <row r="55" spans="2:7" ht="17.25" customHeight="1" x14ac:dyDescent="0.2">
      <c r="B55" s="468"/>
      <c r="C55" s="5"/>
      <c r="D55" s="8" t="s">
        <v>147</v>
      </c>
      <c r="E55" s="465" t="s">
        <v>199</v>
      </c>
      <c r="F55" s="465"/>
      <c r="G55" s="466"/>
    </row>
    <row r="56" spans="2:7" x14ac:dyDescent="0.2">
      <c r="B56" s="468" t="s">
        <v>191</v>
      </c>
      <c r="C56" s="5">
        <v>29</v>
      </c>
      <c r="D56" s="8" t="s">
        <v>129</v>
      </c>
      <c r="E56" s="465" t="s">
        <v>200</v>
      </c>
      <c r="F56" s="465"/>
      <c r="G56" s="466"/>
    </row>
    <row r="57" spans="2:7" x14ac:dyDescent="0.2">
      <c r="B57" s="468"/>
      <c r="C57" s="5"/>
      <c r="D57" s="6"/>
      <c r="E57" s="8" t="s">
        <v>131</v>
      </c>
      <c r="F57" s="465" t="s">
        <v>177</v>
      </c>
      <c r="G57" s="466"/>
    </row>
    <row r="58" spans="2:7" x14ac:dyDescent="0.2">
      <c r="B58" s="468"/>
      <c r="C58" s="5"/>
      <c r="D58" s="6"/>
      <c r="E58" s="8" t="s">
        <v>132</v>
      </c>
      <c r="F58" s="465" t="s">
        <v>178</v>
      </c>
      <c r="G58" s="466"/>
    </row>
    <row r="59" spans="2:7" x14ac:dyDescent="0.2">
      <c r="B59" s="468"/>
      <c r="C59" s="5"/>
      <c r="D59" s="6"/>
      <c r="E59" s="8" t="s">
        <v>134</v>
      </c>
      <c r="F59" s="465" t="s">
        <v>179</v>
      </c>
      <c r="G59" s="466"/>
    </row>
    <row r="60" spans="2:7" ht="19.5" customHeight="1" x14ac:dyDescent="0.2">
      <c r="B60" s="468"/>
      <c r="C60" s="5"/>
      <c r="D60" s="8" t="s">
        <v>147</v>
      </c>
      <c r="E60" s="465" t="s">
        <v>180</v>
      </c>
      <c r="F60" s="465"/>
      <c r="G60" s="466"/>
    </row>
    <row r="61" spans="2:7" x14ac:dyDescent="0.2">
      <c r="B61" s="468"/>
      <c r="C61" s="5"/>
      <c r="D61" s="8" t="s">
        <v>151</v>
      </c>
      <c r="E61" s="465" t="s">
        <v>181</v>
      </c>
      <c r="F61" s="465"/>
      <c r="G61" s="466"/>
    </row>
    <row r="62" spans="2:7" ht="24.75" customHeight="1" x14ac:dyDescent="0.2">
      <c r="B62" s="468"/>
      <c r="C62" s="5"/>
      <c r="D62" s="8" t="s">
        <v>168</v>
      </c>
      <c r="E62" s="465" t="s">
        <v>182</v>
      </c>
      <c r="F62" s="465"/>
      <c r="G62" s="466"/>
    </row>
    <row r="63" spans="2:7" ht="14.25" customHeight="1" x14ac:dyDescent="0.2">
      <c r="B63" s="468" t="s">
        <v>192</v>
      </c>
      <c r="C63" s="5">
        <v>30</v>
      </c>
      <c r="D63" s="465" t="s">
        <v>183</v>
      </c>
      <c r="E63" s="465"/>
      <c r="F63" s="465"/>
      <c r="G63" s="466"/>
    </row>
    <row r="64" spans="2:7" x14ac:dyDescent="0.2">
      <c r="B64" s="468"/>
      <c r="C64" s="5"/>
      <c r="D64" s="8" t="s">
        <v>129</v>
      </c>
      <c r="E64" s="465" t="s">
        <v>184</v>
      </c>
      <c r="F64" s="465"/>
      <c r="G64" s="466"/>
    </row>
    <row r="65" spans="1:7" x14ac:dyDescent="0.2">
      <c r="B65" s="468"/>
      <c r="C65" s="5"/>
      <c r="D65" s="8" t="s">
        <v>151</v>
      </c>
      <c r="E65" s="465" t="s">
        <v>185</v>
      </c>
      <c r="F65" s="465"/>
      <c r="G65" s="466"/>
    </row>
    <row r="66" spans="1:7" ht="20.25" customHeight="1" x14ac:dyDescent="0.2">
      <c r="B66" s="468"/>
      <c r="C66" s="5"/>
      <c r="D66" s="8" t="s">
        <v>168</v>
      </c>
      <c r="E66" s="465" t="s">
        <v>186</v>
      </c>
      <c r="F66" s="465"/>
      <c r="G66" s="466"/>
    </row>
    <row r="67" spans="1:7" ht="21.75" customHeight="1" x14ac:dyDescent="0.2">
      <c r="B67" s="468" t="s">
        <v>193</v>
      </c>
      <c r="C67" s="5">
        <v>31</v>
      </c>
      <c r="D67" s="8" t="s">
        <v>129</v>
      </c>
      <c r="E67" s="465" t="s">
        <v>201</v>
      </c>
      <c r="F67" s="465"/>
      <c r="G67" s="466"/>
    </row>
    <row r="68" spans="1:7" x14ac:dyDescent="0.2">
      <c r="B68" s="468"/>
      <c r="C68" s="5"/>
      <c r="D68" s="8" t="s">
        <v>147</v>
      </c>
      <c r="E68" s="465" t="s">
        <v>187</v>
      </c>
      <c r="F68" s="465"/>
      <c r="G68" s="466"/>
    </row>
    <row r="69" spans="1:7" ht="23.25" customHeight="1" x14ac:dyDescent="0.2">
      <c r="B69" s="468"/>
      <c r="C69" s="5"/>
      <c r="D69" s="8"/>
      <c r="E69" s="465" t="s">
        <v>188</v>
      </c>
      <c r="F69" s="465"/>
      <c r="G69" s="465"/>
    </row>
    <row r="70" spans="1:7" ht="30.75" customHeight="1" x14ac:dyDescent="0.2">
      <c r="B70" s="9" t="s">
        <v>206</v>
      </c>
      <c r="C70" s="5" t="s">
        <v>205</v>
      </c>
      <c r="D70" s="8" t="s">
        <v>147</v>
      </c>
      <c r="E70" s="6" t="s">
        <v>202</v>
      </c>
      <c r="F70" s="6"/>
      <c r="G70" s="6"/>
    </row>
    <row r="71" spans="1:7" x14ac:dyDescent="0.2">
      <c r="A71" s="2"/>
      <c r="B71" s="2"/>
    </row>
    <row r="72" spans="1:7" x14ac:dyDescent="0.2">
      <c r="A72" s="2"/>
      <c r="B72" s="2"/>
    </row>
  </sheetData>
  <mergeCells count="72">
    <mergeCell ref="B26:B28"/>
    <mergeCell ref="B29:B32"/>
    <mergeCell ref="B56:B62"/>
    <mergeCell ref="B34:B55"/>
    <mergeCell ref="E66:G66"/>
    <mergeCell ref="F49:G49"/>
    <mergeCell ref="F50:G50"/>
    <mergeCell ref="E39:G39"/>
    <mergeCell ref="F40:G40"/>
    <mergeCell ref="F41:G41"/>
    <mergeCell ref="F42:G42"/>
    <mergeCell ref="E43:G43"/>
    <mergeCell ref="E44:G44"/>
    <mergeCell ref="E28:G28"/>
    <mergeCell ref="F30:G30"/>
    <mergeCell ref="F31:G31"/>
    <mergeCell ref="E67:G67"/>
    <mergeCell ref="E68:G68"/>
    <mergeCell ref="E69:G69"/>
    <mergeCell ref="B4:B15"/>
    <mergeCell ref="B18:B25"/>
    <mergeCell ref="B63:B66"/>
    <mergeCell ref="B67:B69"/>
    <mergeCell ref="E14:G14"/>
    <mergeCell ref="F52:G52"/>
    <mergeCell ref="F53:G53"/>
    <mergeCell ref="F54:G54"/>
    <mergeCell ref="E55:G55"/>
    <mergeCell ref="E56:G56"/>
    <mergeCell ref="F46:G46"/>
    <mergeCell ref="F47:G47"/>
    <mergeCell ref="F48:G48"/>
    <mergeCell ref="F32:G32"/>
    <mergeCell ref="F33:G33"/>
    <mergeCell ref="D34:G34"/>
    <mergeCell ref="E22:G22"/>
    <mergeCell ref="F23:G23"/>
    <mergeCell ref="F24:G24"/>
    <mergeCell ref="E25:G25"/>
    <mergeCell ref="D26:G26"/>
    <mergeCell ref="E27:G27"/>
    <mergeCell ref="E45:G45"/>
    <mergeCell ref="E35:G35"/>
    <mergeCell ref="E36:G36"/>
    <mergeCell ref="F37:G37"/>
    <mergeCell ref="F38:G38"/>
    <mergeCell ref="F57:G57"/>
    <mergeCell ref="F58:G58"/>
    <mergeCell ref="F59:G59"/>
    <mergeCell ref="E60:G60"/>
    <mergeCell ref="F51:G51"/>
    <mergeCell ref="E64:G64"/>
    <mergeCell ref="E65:G65"/>
    <mergeCell ref="E61:G61"/>
    <mergeCell ref="E62:G62"/>
    <mergeCell ref="D63:G63"/>
    <mergeCell ref="F19:G19"/>
    <mergeCell ref="F20:G20"/>
    <mergeCell ref="F21:G21"/>
    <mergeCell ref="E15:G15"/>
    <mergeCell ref="D16:G16"/>
    <mergeCell ref="F5:G5"/>
    <mergeCell ref="F6:G6"/>
    <mergeCell ref="F7:G7"/>
    <mergeCell ref="B2:G2"/>
    <mergeCell ref="E18:G18"/>
    <mergeCell ref="F13:G13"/>
    <mergeCell ref="F8:G8"/>
    <mergeCell ref="F9:G9"/>
    <mergeCell ref="F10:G10"/>
    <mergeCell ref="F11:G11"/>
    <mergeCell ref="F12:G12"/>
  </mergeCells>
  <pageMargins left="0.70866141732283472" right="0.70866141732283472" top="0.74803149606299213" bottom="0.74803149606299213" header="0.31496062992125984" footer="0.31496062992125984"/>
  <pageSetup paperSize="9" scale="63" orientation="portrait" horizontalDpi="4294967294" verticalDpi="4294967294" r:id="rId1"/>
  <drawing r:id="rId2"/>
  <legacyDrawing r:id="rId3"/>
  <oleObjects>
    <mc:AlternateContent xmlns:mc="http://schemas.openxmlformats.org/markup-compatibility/2006">
      <mc:Choice Requires="x14">
        <oleObject progId="Document" shapeId="5121" r:id="rId4">
          <objectPr defaultSize="0" r:id="rId5">
            <anchor moveWithCells="1">
              <from>
                <xdr:col>8</xdr:col>
                <xdr:colOff>142875</xdr:colOff>
                <xdr:row>1</xdr:row>
                <xdr:rowOff>123825</xdr:rowOff>
              </from>
              <to>
                <xdr:col>19</xdr:col>
                <xdr:colOff>104775</xdr:colOff>
                <xdr:row>45</xdr:row>
                <xdr:rowOff>152400</xdr:rowOff>
              </to>
            </anchor>
          </objectPr>
        </oleObject>
      </mc:Choice>
      <mc:Fallback>
        <oleObject progId="Document" shapeId="512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KDV1 </vt:lpstr>
      <vt:lpstr>YASA</vt:lpstr>
      <vt:lpstr>'KDV1 '!Print_Area</vt:lpstr>
      <vt:lpstr>YASA!Print_Area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dc:creator>
  <cp:lastModifiedBy>adm_usr</cp:lastModifiedBy>
  <cp:lastPrinted>2019-02-28T08:35:27Z</cp:lastPrinted>
  <dcterms:created xsi:type="dcterms:W3CDTF">2017-01-10T07:24:29Z</dcterms:created>
  <dcterms:modified xsi:type="dcterms:W3CDTF">2019-03-01T13:00:42Z</dcterms:modified>
</cp:coreProperties>
</file>